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/>
  <bookViews>
    <workbookView xWindow="-120" yWindow="-120" windowWidth="29040" windowHeight="15840"/>
  </bookViews>
  <sheets>
    <sheet name="F_Outputs" sheetId="8" r:id="rId1"/>
    <sheet name="Change Log" sheetId="10" r:id="rId2"/>
    <sheet name="ProfiledAdj for FM" sheetId="7" r:id="rId3"/>
    <sheet name="Summary_OutputBY020" sheetId="1" r:id="rId4"/>
    <sheet name="Summary_OutputBY021" sheetId="3" r:id="rId5"/>
    <sheet name="Summary_OutputBY022" sheetId="4" r:id="rId6"/>
    <sheet name="Summary_OutputBY023" sheetId="2" r:id="rId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  <c r="A1" i="3"/>
  <c r="A1" i="4"/>
  <c r="I103" i="7" l="1"/>
  <c r="F103" i="7"/>
  <c r="I97" i="7"/>
  <c r="F97" i="7"/>
  <c r="K103" i="8" l="1"/>
  <c r="J103" i="8"/>
  <c r="I103" i="8"/>
  <c r="H103" i="8"/>
  <c r="G103" i="8"/>
  <c r="F103" i="8"/>
  <c r="K102" i="8"/>
  <c r="J102" i="8"/>
  <c r="I102" i="8"/>
  <c r="H102" i="8"/>
  <c r="G102" i="8"/>
  <c r="F102" i="8"/>
  <c r="A1" i="2"/>
  <c r="I91" i="7" l="1"/>
  <c r="I77" i="7"/>
  <c r="I78" i="7"/>
  <c r="I79" i="7"/>
  <c r="I83" i="7"/>
  <c r="I95" i="7"/>
  <c r="I100" i="7"/>
  <c r="I105" i="7"/>
  <c r="I88" i="7"/>
  <c r="I89" i="7"/>
  <c r="I90" i="7"/>
  <c r="I92" i="7"/>
  <c r="I93" i="7"/>
  <c r="I94" i="7"/>
  <c r="I96" i="7"/>
  <c r="I98" i="7"/>
  <c r="I99" i="7"/>
  <c r="I101" i="7"/>
  <c r="I102" i="7"/>
  <c r="I104" i="7"/>
  <c r="I106" i="7"/>
  <c r="I107" i="7"/>
  <c r="I80" i="7"/>
  <c r="I82" i="7"/>
  <c r="I81" i="7"/>
  <c r="F81" i="7"/>
  <c r="F89" i="7"/>
  <c r="F93" i="7"/>
  <c r="F98" i="7"/>
  <c r="F102" i="7"/>
  <c r="F107" i="7"/>
  <c r="F77" i="7"/>
  <c r="F78" i="7"/>
  <c r="F82" i="7"/>
  <c r="F79" i="7"/>
  <c r="F83" i="7"/>
  <c r="F88" i="7"/>
  <c r="F90" i="7"/>
  <c r="F91" i="7"/>
  <c r="F92" i="7"/>
  <c r="F94" i="7"/>
  <c r="F95" i="7"/>
  <c r="F96" i="7"/>
  <c r="F99" i="7"/>
  <c r="F100" i="7"/>
  <c r="F101" i="7"/>
  <c r="F104" i="7"/>
  <c r="F105" i="7"/>
  <c r="F106" i="7"/>
  <c r="F80" i="7"/>
  <c r="F25" i="7" l="1"/>
  <c r="F61" i="7"/>
  <c r="F53" i="7"/>
  <c r="F47" i="7"/>
  <c r="F29" i="7"/>
  <c r="F21" i="7"/>
  <c r="F26" i="7"/>
  <c r="F56" i="7"/>
  <c r="F23" i="7" l="1"/>
  <c r="F18" i="7"/>
  <c r="F11" i="7"/>
  <c r="F60" i="7"/>
  <c r="F38" i="7"/>
  <c r="F59" i="7"/>
  <c r="F16" i="7"/>
  <c r="F50" i="7"/>
  <c r="F41" i="7"/>
  <c r="F15" i="7"/>
  <c r="F32" i="7"/>
  <c r="F36" i="7"/>
  <c r="F10" i="7"/>
  <c r="F22" i="7"/>
  <c r="F37" i="7"/>
  <c r="F35" i="7"/>
  <c r="F14" i="7"/>
  <c r="F71" i="7" l="1"/>
  <c r="F70" i="7"/>
  <c r="F24" i="7"/>
  <c r="F44" i="7"/>
  <c r="F19" i="7"/>
  <c r="F17" i="7"/>
  <c r="F68" i="7" l="1"/>
  <c r="F67" i="7"/>
  <c r="V81" i="7"/>
  <c r="K79" i="8" s="1"/>
  <c r="F72" i="7"/>
  <c r="F66" i="7"/>
  <c r="P81" i="7" l="1"/>
  <c r="F69" i="7"/>
  <c r="F2" i="7" s="1"/>
  <c r="S81" i="7"/>
  <c r="H79" i="8" s="1"/>
  <c r="M81" i="7"/>
  <c r="N81" i="7"/>
  <c r="T81" i="7"/>
  <c r="I79" i="8" s="1"/>
  <c r="J81" i="7"/>
  <c r="L81" i="7"/>
  <c r="O81" i="7"/>
  <c r="R81" i="7"/>
  <c r="G79" i="8" s="1"/>
  <c r="Q81" i="7"/>
  <c r="K81" i="7"/>
  <c r="U81" i="7"/>
  <c r="J79" i="8" s="1"/>
  <c r="T82" i="7"/>
  <c r="I80" i="8" s="1"/>
  <c r="S82" i="7"/>
  <c r="H80" i="8" s="1"/>
  <c r="U82" i="7"/>
  <c r="J80" i="8" s="1"/>
  <c r="K82" i="7"/>
  <c r="M82" i="7"/>
  <c r="Q82" i="7"/>
  <c r="V82" i="7"/>
  <c r="K80" i="8" s="1"/>
  <c r="P82" i="7"/>
  <c r="N82" i="7"/>
  <c r="R82" i="7"/>
  <c r="G80" i="8" s="1"/>
  <c r="L82" i="7"/>
  <c r="O82" i="7"/>
  <c r="K107" i="7" l="1"/>
  <c r="L107" i="7"/>
  <c r="N107" i="7"/>
  <c r="P107" i="7"/>
  <c r="V107" i="7"/>
  <c r="K101" i="8" s="1"/>
  <c r="Q107" i="7"/>
  <c r="M107" i="7"/>
  <c r="O107" i="7"/>
  <c r="H81" i="7"/>
  <c r="K106" i="7"/>
  <c r="L106" i="7" l="1"/>
  <c r="N106" i="7"/>
  <c r="U106" i="7"/>
  <c r="J100" i="8" s="1"/>
  <c r="R107" i="7"/>
  <c r="G101" i="8" s="1"/>
  <c r="P106" i="7"/>
  <c r="S106" i="7"/>
  <c r="H100" i="8" s="1"/>
  <c r="T107" i="7"/>
  <c r="I101" i="8" s="1"/>
  <c r="M106" i="7"/>
  <c r="Q106" i="7"/>
  <c r="V106" i="7"/>
  <c r="K100" i="8" s="1"/>
  <c r="L80" i="7"/>
  <c r="O80" i="7"/>
  <c r="O106" i="7"/>
  <c r="R77" i="7"/>
  <c r="G75" i="8" s="1"/>
  <c r="O79" i="7"/>
  <c r="V77" i="7"/>
  <c r="K75" i="8" s="1"/>
  <c r="Q79" i="7"/>
  <c r="V79" i="7"/>
  <c r="K77" i="8" s="1"/>
  <c r="S77" i="7"/>
  <c r="H75" i="8" s="1"/>
  <c r="P77" i="7"/>
  <c r="U79" i="7"/>
  <c r="J77" i="8" s="1"/>
  <c r="L79" i="7"/>
  <c r="S79" i="7"/>
  <c r="H77" i="8" s="1"/>
  <c r="T79" i="7"/>
  <c r="I77" i="8" s="1"/>
  <c r="N78" i="7"/>
  <c r="K77" i="7"/>
  <c r="T77" i="7"/>
  <c r="I75" i="8" s="1"/>
  <c r="N79" i="7"/>
  <c r="P79" i="7"/>
  <c r="R79" i="7"/>
  <c r="G77" i="8" s="1"/>
  <c r="M78" i="7"/>
  <c r="U78" i="7"/>
  <c r="J76" i="8" s="1"/>
  <c r="R78" i="7"/>
  <c r="G76" i="8" s="1"/>
  <c r="N83" i="7"/>
  <c r="K78" i="7"/>
  <c r="R83" i="7"/>
  <c r="G81" i="8" s="1"/>
  <c r="O78" i="7"/>
  <c r="M83" i="7"/>
  <c r="V83" i="7"/>
  <c r="K81" i="8" s="1"/>
  <c r="K83" i="7"/>
  <c r="J82" i="7"/>
  <c r="U83" i="7"/>
  <c r="J81" i="8" s="1"/>
  <c r="O83" i="7"/>
  <c r="J106" i="7"/>
  <c r="J107" i="7"/>
  <c r="S107" i="7"/>
  <c r="H101" i="8" s="1"/>
  <c r="K79" i="7"/>
  <c r="U107" i="7" l="1"/>
  <c r="J101" i="8" s="1"/>
  <c r="R106" i="7"/>
  <c r="G100" i="8" s="1"/>
  <c r="K97" i="7"/>
  <c r="R80" i="7"/>
  <c r="G78" i="8" s="1"/>
  <c r="T80" i="7"/>
  <c r="I78" i="8" s="1"/>
  <c r="Q80" i="7"/>
  <c r="P80" i="7"/>
  <c r="T106" i="7"/>
  <c r="I100" i="8" s="1"/>
  <c r="K80" i="7"/>
  <c r="U80" i="7"/>
  <c r="J78" i="8" s="1"/>
  <c r="J80" i="7"/>
  <c r="M80" i="7"/>
  <c r="N80" i="7"/>
  <c r="M77" i="7"/>
  <c r="Q77" i="7"/>
  <c r="Q83" i="7"/>
  <c r="N77" i="7"/>
  <c r="O77" i="7"/>
  <c r="L98" i="7"/>
  <c r="M79" i="7"/>
  <c r="S83" i="7"/>
  <c r="H81" i="8" s="1"/>
  <c r="P83" i="7"/>
  <c r="T78" i="7"/>
  <c r="I76" i="8" s="1"/>
  <c r="L77" i="7"/>
  <c r="L83" i="7"/>
  <c r="P78" i="7"/>
  <c r="U77" i="7"/>
  <c r="J75" i="8" s="1"/>
  <c r="Q78" i="7"/>
  <c r="T83" i="7"/>
  <c r="I81" i="8" s="1"/>
  <c r="H82" i="7"/>
  <c r="S80" i="7"/>
  <c r="H78" i="8" s="1"/>
  <c r="L78" i="7"/>
  <c r="V80" i="7"/>
  <c r="K78" i="8" s="1"/>
  <c r="M97" i="7"/>
  <c r="N97" i="7"/>
  <c r="H107" i="7"/>
  <c r="J78" i="7"/>
  <c r="J77" i="7"/>
  <c r="J83" i="7"/>
  <c r="K91" i="7" l="1"/>
  <c r="K96" i="7"/>
  <c r="K92" i="7"/>
  <c r="K94" i="7"/>
  <c r="K95" i="7"/>
  <c r="K93" i="7"/>
  <c r="V103" i="7"/>
  <c r="K97" i="8" s="1"/>
  <c r="K103" i="7"/>
  <c r="J103" i="7"/>
  <c r="M103" i="7"/>
  <c r="H106" i="7"/>
  <c r="P103" i="7"/>
  <c r="L100" i="7"/>
  <c r="L99" i="7"/>
  <c r="O94" i="7"/>
  <c r="O97" i="7"/>
  <c r="L101" i="7"/>
  <c r="L103" i="7"/>
  <c r="O98" i="7"/>
  <c r="O103" i="7"/>
  <c r="O101" i="7"/>
  <c r="O102" i="7"/>
  <c r="O99" i="7"/>
  <c r="S90" i="7"/>
  <c r="H84" i="8" s="1"/>
  <c r="L102" i="7"/>
  <c r="O100" i="7"/>
  <c r="O95" i="7"/>
  <c r="O93" i="7"/>
  <c r="O96" i="7"/>
  <c r="O92" i="7"/>
  <c r="O91" i="7"/>
  <c r="J79" i="7"/>
  <c r="S78" i="7"/>
  <c r="H76" i="8" s="1"/>
  <c r="H80" i="7"/>
  <c r="V78" i="7"/>
  <c r="K76" i="8" s="1"/>
  <c r="J90" i="7"/>
  <c r="H77" i="7"/>
  <c r="H83" i="7"/>
  <c r="M94" i="7"/>
  <c r="M92" i="7"/>
  <c r="M91" i="7"/>
  <c r="M95" i="7"/>
  <c r="M96" i="7"/>
  <c r="M93" i="7"/>
  <c r="N93" i="7"/>
  <c r="N94" i="7"/>
  <c r="N92" i="7"/>
  <c r="N91" i="7"/>
  <c r="N95" i="7"/>
  <c r="N96" i="7"/>
  <c r="R97" i="7"/>
  <c r="G91" i="8" s="1"/>
  <c r="R103" i="7" l="1"/>
  <c r="G97" i="8" s="1"/>
  <c r="N103" i="7"/>
  <c r="J101" i="7"/>
  <c r="J102" i="7"/>
  <c r="J99" i="7"/>
  <c r="J100" i="7"/>
  <c r="H79" i="7"/>
  <c r="T103" i="7"/>
  <c r="I97" i="8" s="1"/>
  <c r="U103" i="7"/>
  <c r="J97" i="8" s="1"/>
  <c r="M90" i="7"/>
  <c r="Q103" i="7"/>
  <c r="Q92" i="7"/>
  <c r="Q97" i="7"/>
  <c r="P95" i="7"/>
  <c r="P97" i="7"/>
  <c r="L95" i="7"/>
  <c r="L97" i="7"/>
  <c r="U96" i="7"/>
  <c r="J90" i="8" s="1"/>
  <c r="U97" i="7"/>
  <c r="J91" i="8" s="1"/>
  <c r="O90" i="7"/>
  <c r="Q96" i="7"/>
  <c r="Q94" i="7"/>
  <c r="S89" i="7"/>
  <c r="H83" i="8" s="1"/>
  <c r="S88" i="7"/>
  <c r="H82" i="8" s="1"/>
  <c r="J105" i="7"/>
  <c r="Q95" i="7"/>
  <c r="Q91" i="7"/>
  <c r="Q93" i="7"/>
  <c r="L91" i="7"/>
  <c r="L93" i="7"/>
  <c r="P94" i="7"/>
  <c r="L92" i="7"/>
  <c r="L96" i="7"/>
  <c r="L94" i="7"/>
  <c r="P91" i="7"/>
  <c r="U90" i="7"/>
  <c r="J84" i="8" s="1"/>
  <c r="P93" i="7"/>
  <c r="P92" i="7"/>
  <c r="P96" i="7"/>
  <c r="U95" i="7"/>
  <c r="J89" i="8" s="1"/>
  <c r="U92" i="7"/>
  <c r="J86" i="8" s="1"/>
  <c r="J88" i="7"/>
  <c r="U91" i="7"/>
  <c r="J85" i="8" s="1"/>
  <c r="U94" i="7"/>
  <c r="J88" i="8" s="1"/>
  <c r="U93" i="7"/>
  <c r="J87" i="8" s="1"/>
  <c r="H78" i="7"/>
  <c r="J89" i="7"/>
  <c r="O104" i="7"/>
  <c r="O105" i="7"/>
  <c r="P99" i="7"/>
  <c r="P98" i="7"/>
  <c r="P102" i="7"/>
  <c r="P100" i="7"/>
  <c r="P101" i="7"/>
  <c r="M104" i="7"/>
  <c r="M105" i="7"/>
  <c r="P104" i="7"/>
  <c r="P105" i="7"/>
  <c r="L90" i="7"/>
  <c r="L88" i="7"/>
  <c r="L89" i="7"/>
  <c r="R90" i="7"/>
  <c r="G84" i="8" s="1"/>
  <c r="R88" i="7"/>
  <c r="G82" i="8" s="1"/>
  <c r="R89" i="7"/>
  <c r="G83" i="8" s="1"/>
  <c r="V105" i="7"/>
  <c r="K99" i="8" s="1"/>
  <c r="V104" i="7"/>
  <c r="K98" i="8" s="1"/>
  <c r="T90" i="7"/>
  <c r="I84" i="8" s="1"/>
  <c r="T88" i="7"/>
  <c r="I82" i="8" s="1"/>
  <c r="T89" i="7"/>
  <c r="I83" i="8" s="1"/>
  <c r="U104" i="7"/>
  <c r="J98" i="8" s="1"/>
  <c r="U105" i="7"/>
  <c r="J99" i="8" s="1"/>
  <c r="V90" i="7"/>
  <c r="K84" i="8" s="1"/>
  <c r="V89" i="7"/>
  <c r="K83" i="8" s="1"/>
  <c r="V88" i="7"/>
  <c r="K82" i="8" s="1"/>
  <c r="K98" i="7"/>
  <c r="K101" i="7"/>
  <c r="K102" i="7"/>
  <c r="K100" i="7"/>
  <c r="K99" i="7"/>
  <c r="N90" i="7"/>
  <c r="N88" i="7"/>
  <c r="N89" i="7"/>
  <c r="K104" i="7"/>
  <c r="K105" i="7"/>
  <c r="Q104" i="7"/>
  <c r="Q105" i="7"/>
  <c r="N100" i="7"/>
  <c r="L105" i="7"/>
  <c r="L104" i="7"/>
  <c r="M99" i="7"/>
  <c r="M98" i="7"/>
  <c r="M102" i="7"/>
  <c r="M100" i="7"/>
  <c r="M101" i="7"/>
  <c r="Q90" i="7"/>
  <c r="Q88" i="7"/>
  <c r="Q89" i="7"/>
  <c r="P90" i="7"/>
  <c r="P88" i="7"/>
  <c r="P89" i="7"/>
  <c r="T105" i="7"/>
  <c r="I99" i="8" s="1"/>
  <c r="T104" i="7"/>
  <c r="I98" i="8" s="1"/>
  <c r="R104" i="7"/>
  <c r="G98" i="8" s="1"/>
  <c r="R105" i="7"/>
  <c r="G99" i="8" s="1"/>
  <c r="S105" i="7"/>
  <c r="H99" i="8" s="1"/>
  <c r="S104" i="7"/>
  <c r="H98" i="8" s="1"/>
  <c r="V100" i="7"/>
  <c r="K94" i="8" s="1"/>
  <c r="V98" i="7"/>
  <c r="K92" i="8" s="1"/>
  <c r="V102" i="7"/>
  <c r="K96" i="8" s="1"/>
  <c r="V101" i="7"/>
  <c r="K95" i="8" s="1"/>
  <c r="V99" i="7"/>
  <c r="K93" i="8" s="1"/>
  <c r="K89" i="7"/>
  <c r="K90" i="7"/>
  <c r="K88" i="7"/>
  <c r="N105" i="7"/>
  <c r="N104" i="7"/>
  <c r="R95" i="7"/>
  <c r="G89" i="8" s="1"/>
  <c r="R96" i="7"/>
  <c r="G90" i="8" s="1"/>
  <c r="R94" i="7"/>
  <c r="G88" i="8" s="1"/>
  <c r="R93" i="7"/>
  <c r="G87" i="8" s="1"/>
  <c r="R91" i="7"/>
  <c r="G85" i="8" s="1"/>
  <c r="R92" i="7"/>
  <c r="G86" i="8" s="1"/>
  <c r="J98" i="7" l="1"/>
  <c r="R102" i="7"/>
  <c r="G96" i="8" s="1"/>
  <c r="R99" i="7"/>
  <c r="G93" i="8" s="1"/>
  <c r="R98" i="7"/>
  <c r="G92" i="8" s="1"/>
  <c r="R101" i="7"/>
  <c r="G95" i="8" s="1"/>
  <c r="R100" i="7"/>
  <c r="G94" i="8" s="1"/>
  <c r="N98" i="7"/>
  <c r="N99" i="7"/>
  <c r="N101" i="7"/>
  <c r="N102" i="7"/>
  <c r="S92" i="7"/>
  <c r="H86" i="8" s="1"/>
  <c r="T101" i="7"/>
  <c r="I95" i="8" s="1"/>
  <c r="T99" i="7"/>
  <c r="I93" i="8" s="1"/>
  <c r="T98" i="7"/>
  <c r="I92" i="8" s="1"/>
  <c r="T100" i="7"/>
  <c r="I94" i="8" s="1"/>
  <c r="T102" i="7"/>
  <c r="I96" i="8" s="1"/>
  <c r="U102" i="7"/>
  <c r="J96" i="8" s="1"/>
  <c r="M89" i="7"/>
  <c r="M88" i="7"/>
  <c r="U101" i="7"/>
  <c r="J95" i="8" s="1"/>
  <c r="U100" i="7"/>
  <c r="J94" i="8" s="1"/>
  <c r="U99" i="7"/>
  <c r="J93" i="8" s="1"/>
  <c r="Q102" i="7"/>
  <c r="Q100" i="7"/>
  <c r="Q98" i="7"/>
  <c r="Q99" i="7"/>
  <c r="Q101" i="7"/>
  <c r="U98" i="7"/>
  <c r="J92" i="8" s="1"/>
  <c r="J97" i="7"/>
  <c r="O88" i="7"/>
  <c r="O89" i="7"/>
  <c r="J104" i="7"/>
  <c r="T93" i="7"/>
  <c r="I87" i="8" s="1"/>
  <c r="T97" i="7"/>
  <c r="I91" i="8" s="1"/>
  <c r="S102" i="7"/>
  <c r="H96" i="8" s="1"/>
  <c r="S103" i="7"/>
  <c r="H97" i="8" s="1"/>
  <c r="T94" i="7"/>
  <c r="I88" i="8" s="1"/>
  <c r="T95" i="7"/>
  <c r="I89" i="8" s="1"/>
  <c r="T92" i="7"/>
  <c r="I86" i="8" s="1"/>
  <c r="T96" i="7"/>
  <c r="I90" i="8" s="1"/>
  <c r="U89" i="7"/>
  <c r="J83" i="8" s="1"/>
  <c r="T91" i="7"/>
  <c r="I85" i="8" s="1"/>
  <c r="U88" i="7"/>
  <c r="J82" i="8" s="1"/>
  <c r="S100" i="7"/>
  <c r="H94" i="8" s="1"/>
  <c r="S101" i="7"/>
  <c r="H95" i="8" s="1"/>
  <c r="S98" i="7"/>
  <c r="H92" i="8" s="1"/>
  <c r="S99" i="7"/>
  <c r="H93" i="8" s="1"/>
  <c r="V97" i="7"/>
  <c r="K91" i="8" s="1"/>
  <c r="H90" i="7"/>
  <c r="H105" i="7"/>
  <c r="J93" i="7"/>
  <c r="J94" i="7"/>
  <c r="J92" i="7"/>
  <c r="J91" i="7"/>
  <c r="J95" i="7"/>
  <c r="J96" i="7"/>
  <c r="H97" i="7" l="1"/>
  <c r="S96" i="7"/>
  <c r="H90" i="8" s="1"/>
  <c r="S91" i="7"/>
  <c r="H85" i="8" s="1"/>
  <c r="S94" i="7"/>
  <c r="H88" i="8" s="1"/>
  <c r="S93" i="7"/>
  <c r="H87" i="8" s="1"/>
  <c r="S95" i="7"/>
  <c r="H89" i="8" s="1"/>
  <c r="H104" i="7"/>
  <c r="H98" i="7"/>
  <c r="H101" i="7"/>
  <c r="H102" i="7"/>
  <c r="H100" i="7"/>
  <c r="H88" i="7"/>
  <c r="H89" i="7"/>
  <c r="H103" i="7"/>
  <c r="H99" i="7"/>
  <c r="V92" i="7"/>
  <c r="K86" i="8" s="1"/>
  <c r="V93" i="7"/>
  <c r="K87" i="8" s="1"/>
  <c r="V95" i="7"/>
  <c r="K89" i="8" s="1"/>
  <c r="V94" i="7"/>
  <c r="K88" i="8" s="1"/>
  <c r="V91" i="7"/>
  <c r="K85" i="8" s="1"/>
  <c r="V96" i="7"/>
  <c r="K90" i="8" s="1"/>
  <c r="S97" i="7" l="1"/>
  <c r="H91" i="8" s="1"/>
  <c r="H91" i="7"/>
  <c r="H93" i="7"/>
  <c r="H96" i="7"/>
  <c r="H92" i="7"/>
  <c r="H95" i="7"/>
  <c r="H94" i="7"/>
</calcChain>
</file>

<file path=xl/sharedStrings.xml><?xml version="1.0" encoding="utf-8"?>
<sst xmlns="http://schemas.openxmlformats.org/spreadsheetml/2006/main" count="1549" uniqueCount="242">
  <si>
    <t>Constant</t>
  </si>
  <si>
    <t>Unit</t>
  </si>
  <si>
    <t>PR14 REVENUE RECONCILIATION ADJUSTMENTS EXPRESSED IN 2017/18 FYA CPIH DEFLATED PRICE BASE BY TABLE</t>
  </si>
  <si>
    <t>Table App25</t>
  </si>
  <si>
    <t>Table App27</t>
  </si>
  <si>
    <t>Table WS13</t>
  </si>
  <si>
    <t>Table WS15</t>
  </si>
  <si>
    <t>Table WS17</t>
  </si>
  <si>
    <t>Table WWS13</t>
  </si>
  <si>
    <t>Table WWS15</t>
  </si>
  <si>
    <t>Table Dmmy10</t>
  </si>
  <si>
    <t>Table Dmmy11</t>
  </si>
  <si>
    <t>Table R9</t>
  </si>
  <si>
    <t>Table R10</t>
  </si>
  <si>
    <t>SUBTOTALS AS PER PRICE CONTROL FOR REVENUE ADJUSTMENTS</t>
  </si>
  <si>
    <t>PROFILES SELECTED</t>
  </si>
  <si>
    <t>PROFILED WHOLESALE ADJUSTMENTS FOR FINANCIAL MODEL</t>
  </si>
  <si>
    <t>C201_PR19PD011</t>
  </si>
  <si>
    <t>C202_PR19PD011</t>
  </si>
  <si>
    <t>C203_PR19PD011</t>
  </si>
  <si>
    <t>C211_PR19PD011</t>
  </si>
  <si>
    <t>C212_PR19PD011</t>
  </si>
  <si>
    <t>C213_PR19PD011</t>
  </si>
  <si>
    <t>C214_PR19PD011</t>
  </si>
  <si>
    <t>C215_PR19PD011</t>
  </si>
  <si>
    <t>C216_PR19PD011</t>
  </si>
  <si>
    <t>C221_PR19PD011</t>
  </si>
  <si>
    <t>C222_PR19PD011</t>
  </si>
  <si>
    <t>C223_PR19PD011</t>
  </si>
  <si>
    <t>C224_PR19PD011</t>
  </si>
  <si>
    <t>C225_PR19PD011</t>
  </si>
  <si>
    <t>C231_PR19PD011</t>
  </si>
  <si>
    <t>C232_PR19PD011</t>
  </si>
  <si>
    <t>C241_PR19PD011</t>
  </si>
  <si>
    <t>C242_PR19PD011</t>
  </si>
  <si>
    <t>Check</t>
  </si>
  <si>
    <t>C_APP25004_PR19PD011</t>
  </si>
  <si>
    <t>Further 2010-15 reconciliation total adjustment revenue carry forward to PR19 ~ Water network plus at 2017-18 FYA CPIH deflated price base</t>
  </si>
  <si>
    <t>C_APP25006_PR19PD011</t>
  </si>
  <si>
    <t>Further 2010-15 reconciliation total adjustment revenue carry forward to PR19 ~ Wastewater network plus at 2017-18 FYA CPIH deflated price base</t>
  </si>
  <si>
    <t>C_APP27034_PR19PD011</t>
  </si>
  <si>
    <t>ODI in-period revenue adjustment ~ Water resources at 2017-18 FYA CPIH deflated price base</t>
  </si>
  <si>
    <t>C_APP27035_PR19PD011</t>
  </si>
  <si>
    <t>ODI in-period revenue adjustment ~ Water network plus at 2017-18 FYA CPIH deflated price base</t>
  </si>
  <si>
    <t>C_APP27037_PR19PD011</t>
  </si>
  <si>
    <t>ODI in-period revenue adjustment ~ Bioresources at 2017-18 FYA CPIH deflated price base</t>
  </si>
  <si>
    <t>C_APP27036_PR19PD011</t>
  </si>
  <si>
    <t>ODI in-period revenue adjustment ~ Wastewater network plus at 2017-18 FYA CPIH deflated price base</t>
  </si>
  <si>
    <t>C_APP27038_PR19PD011</t>
  </si>
  <si>
    <t>ODI in-period revenue adjustment ~ Residential retail at 2017-18 FYA CPIH deflated price base</t>
  </si>
  <si>
    <t>C_APP27039_PR19PD011</t>
  </si>
  <si>
    <t>ODI in-period revenue adjustment ~ Business retail at 2017-18 FYA CPIH deflated price base</t>
  </si>
  <si>
    <t>C_APP27041_PR19PD011</t>
  </si>
  <si>
    <t>ODI end of period revenue adjustment ~ Water resources at 2017-18 FYA CPIH deflated price base</t>
  </si>
  <si>
    <t>C_APP27042_PR19PD011</t>
  </si>
  <si>
    <t>ODI end of period revenue adjustment ~ Water network plus at 2017-18 FYA CPIH deflated price base</t>
  </si>
  <si>
    <t>C_APP27044_PR19PD011</t>
  </si>
  <si>
    <t>ODI end of period revenue adjustment ~ Bioresources at 2017-18 FYA CPIH deflated price base</t>
  </si>
  <si>
    <t>C_APP27043_PR19PD011</t>
  </si>
  <si>
    <t>ODI end of period revenue adjustment ~ Wastewater network plus at 2017-18 FYA CPIH deflated price base</t>
  </si>
  <si>
    <t>C_APP27045_PR19PD011</t>
  </si>
  <si>
    <t>ODI end of period revenue adjustment ~ Residential retail at 2017-18 FYA CPIH deflated price base</t>
  </si>
  <si>
    <t>C_APP27046_PR19PD011</t>
  </si>
  <si>
    <t>ODI end of period revenue adjustment ~ Business retail at 2017-18 FYA CPIH deflated price base</t>
  </si>
  <si>
    <t>C_WS13027_PR19PD011</t>
  </si>
  <si>
    <t>WRFIM total reward / (penalty) at the end of AMP6 ~ Water network plus at 2017-18 FYA CPIH deflated price base</t>
  </si>
  <si>
    <t>C_WS15026_PR19PD011</t>
  </si>
  <si>
    <t>Water: Totex menu revenue adjustment at 2017-18 FYA CPIH deflated price base</t>
  </si>
  <si>
    <t>C_WS17027_PR19PD011</t>
  </si>
  <si>
    <t>Water trading total value of export incentive ~ Water resources at 2017-18 FYA CPIH deflated price base</t>
  </si>
  <si>
    <t>C_WS17028_PR19PD011</t>
  </si>
  <si>
    <t>Water trading total value of export incentive ~ Water network plus at 2017-18 FYA CPIH deflated price base</t>
  </si>
  <si>
    <t>C_WS17030_PR19PD011</t>
  </si>
  <si>
    <t>Water trading total value of import incentive ~ Water resources  at 2017-18 FYA CPIH deflated price base</t>
  </si>
  <si>
    <t>C_WS17031_PR19PD011</t>
  </si>
  <si>
    <t>Water trading total value of import incentive ~ Water network plus at 2017-18 FYA CPIH deflated price base</t>
  </si>
  <si>
    <t>C_WWS13027_PR19PD011</t>
  </si>
  <si>
    <t>WRFIM total reward / (penalty) at the end of AMP6 ~ Wastewater network plus at 2017-18 FYA CPIH deflated price base</t>
  </si>
  <si>
    <t>C_WWS15021_PR19PD011</t>
  </si>
  <si>
    <t>Wastewater: Totex menu revenue adjustment at 2017-18 FYA CPIH deflated price base</t>
  </si>
  <si>
    <t>C_WWS15021_DMMY_PR19PD011</t>
  </si>
  <si>
    <t>Dummy: revenue adjustment from totex menu model at 2017-18 FYA CPIH deflated price base</t>
  </si>
  <si>
    <t>C_WWS13027_DMMY_PR19PD011</t>
  </si>
  <si>
    <t>WRFIM total reward / (penalty) at the end of AMP6 ~ Dummy at 2017-18 FYA CPIH deflated price base</t>
  </si>
  <si>
    <t>C_R9046_PR19PD011</t>
  </si>
  <si>
    <t>Residential retail revenue adjustment at 2017-18 FYA CPIH deflated price base</t>
  </si>
  <si>
    <t>C_R10009_PR19PD011</t>
  </si>
  <si>
    <t>SIM forecast revenue adjustment at 2017-18 FYA CPIH deflated price base</t>
  </si>
  <si>
    <t>C048_PR19PD011</t>
  </si>
  <si>
    <t>Water resources revenue adjustment</t>
  </si>
  <si>
    <t>C058_PR19PD011</t>
  </si>
  <si>
    <t>Water network plus revenue adjustment</t>
  </si>
  <si>
    <t>C068_PR19PD011</t>
  </si>
  <si>
    <t>Bioresources revenue adjustment</t>
  </si>
  <si>
    <t>C078_PR19PD011</t>
  </si>
  <si>
    <t>Wastewater network plus revenue adjustment</t>
  </si>
  <si>
    <t>C088_PR19PD011</t>
  </si>
  <si>
    <t>Dummy control revenue adjustment</t>
  </si>
  <si>
    <t>C098_PR19PD011</t>
  </si>
  <si>
    <t>Residential retail revenue adjustment</t>
  </si>
  <si>
    <t>C108_PR19PD011</t>
  </si>
  <si>
    <t>Business retail revenue adjustment</t>
  </si>
  <si>
    <t>C049_PR19PD011</t>
  </si>
  <si>
    <t>Water resources revenue adjustment active</t>
  </si>
  <si>
    <t>C059_PR19PD011</t>
  </si>
  <si>
    <t>Water network revenue adjustment active</t>
  </si>
  <si>
    <t>C069_PR19PD011</t>
  </si>
  <si>
    <t>Bioresources revenue adjustment active</t>
  </si>
  <si>
    <t>C079_PR19PD011</t>
  </si>
  <si>
    <t>Wastewater network revenue adjustment active</t>
  </si>
  <si>
    <t>C089_PR19PD011</t>
  </si>
  <si>
    <t>Dummy control revenue adjustment active</t>
  </si>
  <si>
    <t>C099_PR19PD011</t>
  </si>
  <si>
    <t>Residential retail revenue adjustment active</t>
  </si>
  <si>
    <t>C109_PR19PD011</t>
  </si>
  <si>
    <t>Business retail revenue adjustment active</t>
  </si>
  <si>
    <t>Water trading total value of incentive ~ Water resources at 2017-18 FYA CPIH deflated price base</t>
  </si>
  <si>
    <t>Water trading total value of incentive ~ Water network plus at 2017-18 FYA CPIH deflated price base</t>
  </si>
  <si>
    <t>ODI in-period revenue adjustment ~ Wastewater network at 2017-18 FYA CPIH deflated price base</t>
  </si>
  <si>
    <t>ODI end of period revenue adjustment ~ Wastewater network at 2017-18 FYA CPIH deflated price base</t>
  </si>
  <si>
    <t>WRFIM total reward / (penalty) at the end of AMP6 ~ Wastewater network at 2017-18 FYA CPIH deflated price base</t>
  </si>
  <si>
    <t>Further 2010-15 reconciliation total adjustment revenue carry forward to PR19 ~ Wastewater network at 2017-18 FYA CPIH deflated price base</t>
  </si>
  <si>
    <t>£m</t>
  </si>
  <si>
    <t>Acronym</t>
  </si>
  <si>
    <t>Reference</t>
  </si>
  <si>
    <t>Item description</t>
  </si>
  <si>
    <t>Model</t>
  </si>
  <si>
    <t>PR19 application</t>
  </si>
  <si>
    <t>2020-21</t>
  </si>
  <si>
    <t>2021-22</t>
  </si>
  <si>
    <t>2022-23</t>
  </si>
  <si>
    <t>2023-24</t>
  </si>
  <si>
    <t>2024-25</t>
  </si>
  <si>
    <t>C001_PR19PD011</t>
  </si>
  <si>
    <t>1st model column start date</t>
  </si>
  <si>
    <t>nr</t>
  </si>
  <si>
    <t>Price Review 2019</t>
  </si>
  <si>
    <t>C002_PR19PD011</t>
  </si>
  <si>
    <t>First modelling column financial year#</t>
  </si>
  <si>
    <t>C003_PR19PD011</t>
  </si>
  <si>
    <t>Financial year end month number</t>
  </si>
  <si>
    <t>C004_PR19PD011</t>
  </si>
  <si>
    <t>Pre - forecast period</t>
  </si>
  <si>
    <t>Text</t>
  </si>
  <si>
    <t>C005_PR19PD011</t>
  </si>
  <si>
    <t>Forecast period</t>
  </si>
  <si>
    <t>C006_PR19PD011</t>
  </si>
  <si>
    <t>Post - forecast period</t>
  </si>
  <si>
    <t>C007_PR19PD011</t>
  </si>
  <si>
    <t>Forecast start date</t>
  </si>
  <si>
    <t>C008_PR19PD011</t>
  </si>
  <si>
    <t>Forecast duration</t>
  </si>
  <si>
    <t>C009_PR19PD011</t>
  </si>
  <si>
    <t>Forecast duration (text)</t>
  </si>
  <si>
    <t>C010_PR19PD011</t>
  </si>
  <si>
    <t>Inflation: Year reference for FYA base price 1</t>
  </si>
  <si>
    <t>C011_PR19PD011</t>
  </si>
  <si>
    <t>Inflation: Year reference for FYA base price 2</t>
  </si>
  <si>
    <t>C012_PR19PD011</t>
  </si>
  <si>
    <t>Inflation: Year reference for FYE base price 1</t>
  </si>
  <si>
    <t>C013_PR19PD011</t>
  </si>
  <si>
    <t>Inflation: Year reference for FYE base price 2</t>
  </si>
  <si>
    <t>C014_PR19PD011</t>
  </si>
  <si>
    <t>Inflation: Year reference for FYE end price</t>
  </si>
  <si>
    <t>C015_PR19PD011</t>
  </si>
  <si>
    <t>Deflation: Year reference for FYE base price</t>
  </si>
  <si>
    <t>C016_PR19PD011</t>
  </si>
  <si>
    <t>Deflation: Year reference for FYA end price</t>
  </si>
  <si>
    <t>C017_PR19PD011</t>
  </si>
  <si>
    <t>Months per model period</t>
  </si>
  <si>
    <t>C018_PR19PD011</t>
  </si>
  <si>
    <t>Months in a year</t>
  </si>
  <si>
    <t>C019_PR19PD011</t>
  </si>
  <si>
    <t>Days in a year</t>
  </si>
  <si>
    <t>C020_PR19PD011</t>
  </si>
  <si>
    <t>PV base date</t>
  </si>
  <si>
    <t>C040_PR19PD011</t>
  </si>
  <si>
    <t>Discount rate - Water resources</t>
  </si>
  <si>
    <t>%</t>
  </si>
  <si>
    <t>C050_PR19PD011</t>
  </si>
  <si>
    <t>Discount rate - Water network plus</t>
  </si>
  <si>
    <t>C060_PR19PD011</t>
  </si>
  <si>
    <t>Discount rate - Bioresources</t>
  </si>
  <si>
    <t>C070_PR19PD011</t>
  </si>
  <si>
    <t>Discount rate - Wastewater network plus</t>
  </si>
  <si>
    <t>C080_PR19PD011</t>
  </si>
  <si>
    <t>Discount rate - Dummy control</t>
  </si>
  <si>
    <t>C090_PR19PD011</t>
  </si>
  <si>
    <t>Discount rate - Residential retail</t>
  </si>
  <si>
    <t>C100_PR19PD011</t>
  </si>
  <si>
    <t>Discount rate - Business retail</t>
  </si>
  <si>
    <t>C030_PR19PD011</t>
  </si>
  <si>
    <t>Number of years to profile over</t>
  </si>
  <si>
    <t>C041_PR19PD011</t>
  </si>
  <si>
    <t>Water resources revenue adjustment selector</t>
  </si>
  <si>
    <t>C051_PR19PD011</t>
  </si>
  <si>
    <t>Water network plus revenue adjustment selector</t>
  </si>
  <si>
    <t>C061_PR19PD011</t>
  </si>
  <si>
    <t>Bioesources revenue adjustment selector</t>
  </si>
  <si>
    <t>C071_PR19PD011</t>
  </si>
  <si>
    <t>Wastewater network plus revenue adjustment selector</t>
  </si>
  <si>
    <t>C081_PR19PD011</t>
  </si>
  <si>
    <t>Dummy control revenue adjustment selector</t>
  </si>
  <si>
    <t>C091_PR19PD011</t>
  </si>
  <si>
    <t>Residential retail revenue adjustment selector</t>
  </si>
  <si>
    <t>C101_PR19PD011</t>
  </si>
  <si>
    <t>Business retail revenue adjustment selector</t>
  </si>
  <si>
    <t>PR19PD011</t>
  </si>
  <si>
    <t>No table</t>
  </si>
  <si>
    <t>Other revenue adjustment - water network plus at 2017-18 FYA CPIH deflated price base</t>
  </si>
  <si>
    <t>Other revenue adjustment - wastewater network plus at 2017-18 FYA CPIH deflated price base</t>
  </si>
  <si>
    <t>Non-household SIM adjustment - business retail at 2017-18 FYA CPIH deflated price base</t>
  </si>
  <si>
    <t>C052_PR19PD011</t>
  </si>
  <si>
    <t>C072_PR19PD011</t>
  </si>
  <si>
    <t>C102_PR19PD011</t>
  </si>
  <si>
    <t>C217_PR19PD011</t>
  </si>
  <si>
    <t>C226_PR19PD011</t>
  </si>
  <si>
    <t>Change log</t>
  </si>
  <si>
    <t>#</t>
  </si>
  <si>
    <t>Issue</t>
  </si>
  <si>
    <t>Change</t>
  </si>
  <si>
    <t>Sheet</t>
  </si>
  <si>
    <t>Row</t>
  </si>
  <si>
    <t>Maintain alignment with the revenue adjustments feeder models.</t>
  </si>
  <si>
    <t>Include the additional items output from the revenue adjustments feeder models on 'ProfiledAdj for FM', 'Summary_outputs08x' and feed to F_Outputs</t>
  </si>
  <si>
    <t>ProfiledAdj for FM
Summary_Output08x</t>
  </si>
  <si>
    <t>59 to 61, 97 and 103</t>
  </si>
  <si>
    <t>PR19QA_PD0013_OUT_1</t>
  </si>
  <si>
    <t>PR19QA_PD0013_OUT_2</t>
  </si>
  <si>
    <t>Date &amp; Time for Model PR19D013 PR14 Revenue adjustments</t>
  </si>
  <si>
    <t>Name &amp; Path of Model PR19D013 PR14 Revenenue adjustments</t>
  </si>
  <si>
    <t>Model period ending</t>
  </si>
  <si>
    <t>Timeline label</t>
  </si>
  <si>
    <t>Financial year ending</t>
  </si>
  <si>
    <t>Model column counter</t>
  </si>
  <si>
    <t>Pre-Fcst</t>
  </si>
  <si>
    <t>Forecast</t>
  </si>
  <si>
    <t>Checks</t>
  </si>
  <si>
    <t>C052</t>
  </si>
  <si>
    <t>C072</t>
  </si>
  <si>
    <t>C102</t>
  </si>
  <si>
    <t>If Sum of BY021, BY022 and BY023 = BY020 Then aggregate profiled values (from row 77 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</si>
</sst>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);\(#,##0\);&quot;-  &quot;;&quot; &quot;@&quot; &quot;"/>
    <numFmt numFmtId="165" formatCode="dd/mmm/yy_);;&quot;-  &quot;;&quot; &quot;@"/>
    <numFmt numFmtId="166" formatCode="dd\ mmm\ yy_);\(###0\);&quot;-  &quot;;&quot; &quot;@&quot; &quot;"/>
    <numFmt numFmtId="167" formatCode="###0_);\(#,##0\);&quot;-  &quot;;&quot; &quot;@"/>
    <numFmt numFmtId="168" formatCode="#,##0.00_);\(#,##0.00\);&quot;-  &quot;;&quot; &quot;@&quot; &quot;"/>
    <numFmt numFmtId="169" formatCode="#,##0.000_);\(#,##0.000\);&quot;-  &quot;;&quot; &quot;@&quot; &quot;"/>
    <numFmt numFmtId="170" formatCode="#,##0.000"/>
  </numFmts>
  <fonts count="23" x14ac:knownFonts="1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u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rgb="FF0000FF"/>
      <name val="Arial"/>
      <family val="2"/>
    </font>
    <font>
      <b/>
      <sz val="16"/>
      <color rgb="FF0000FF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i/>
      <sz val="10"/>
      <name val="Arial"/>
      <family val="2"/>
    </font>
    <font>
      <b/>
      <u/>
      <sz val="2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164" fontId="0" fillId="0" borderId="0" applyFont="0" applyFill="0" applyBorder="0" applyProtection="0">
      <alignment vertical="top"/>
    </xf>
    <xf numFmtId="166" fontId="2" fillId="0" borderId="0" applyFont="0" applyFill="0" applyBorder="0" applyProtection="0">
      <alignment vertical="top"/>
    </xf>
    <xf numFmtId="0" fontId="1" fillId="0" borderId="0"/>
    <xf numFmtId="164" fontId="2" fillId="0" borderId="0" applyFont="0" applyFill="0" applyBorder="0" applyProtection="0">
      <alignment vertical="top"/>
    </xf>
    <xf numFmtId="0" fontId="2" fillId="0" borderId="0"/>
    <xf numFmtId="0" fontId="21" fillId="0" borderId="0"/>
  </cellStyleXfs>
  <cellXfs count="69">
    <xf numFmtId="164" fontId="0" fillId="0" borderId="0" xfId="0">
      <alignment vertical="top"/>
    </xf>
    <xf numFmtId="164" fontId="3" fillId="0" borderId="0" xfId="0" applyFont="1">
      <alignment vertical="top"/>
    </xf>
    <xf numFmtId="164" fontId="4" fillId="0" borderId="0" xfId="0" applyFont="1">
      <alignment vertical="top"/>
    </xf>
    <xf numFmtId="164" fontId="5" fillId="0" borderId="0" xfId="0" applyFont="1">
      <alignment vertical="top"/>
    </xf>
    <xf numFmtId="164" fontId="6" fillId="0" borderId="0" xfId="0" applyFont="1" applyAlignment="1">
      <alignment horizontal="centerContinuous" vertical="center"/>
    </xf>
    <xf numFmtId="164" fontId="7" fillId="0" borderId="0" xfId="0" applyFont="1" applyAlignment="1">
      <alignment horizontal="centerContinuous" vertical="top"/>
    </xf>
    <xf numFmtId="164" fontId="8" fillId="0" borderId="0" xfId="0" applyFont="1" applyAlignment="1">
      <alignment horizontal="left" vertical="center"/>
    </xf>
    <xf numFmtId="164" fontId="9" fillId="0" borderId="0" xfId="0" applyFont="1">
      <alignment vertical="top"/>
    </xf>
    <xf numFmtId="164" fontId="7" fillId="0" borderId="0" xfId="0" applyFont="1">
      <alignment vertical="top"/>
    </xf>
    <xf numFmtId="164" fontId="10" fillId="0" borderId="0" xfId="0" applyFont="1">
      <alignment vertical="top"/>
    </xf>
    <xf numFmtId="164" fontId="2" fillId="0" borderId="0" xfId="0" applyFont="1">
      <alignment vertical="top"/>
    </xf>
    <xf numFmtId="164" fontId="11" fillId="2" borderId="0" xfId="0" applyFont="1" applyFill="1">
      <alignment vertical="top"/>
    </xf>
    <xf numFmtId="165" fontId="12" fillId="0" borderId="0" xfId="0" applyNumberFormat="1" applyFont="1" applyAlignment="1">
      <alignment horizontal="left" vertical="top"/>
    </xf>
    <xf numFmtId="166" fontId="7" fillId="0" borderId="0" xfId="1" applyFont="1">
      <alignment vertical="top"/>
    </xf>
    <xf numFmtId="164" fontId="12" fillId="0" borderId="0" xfId="0" applyFont="1" applyAlignment="1">
      <alignment horizontal="left" vertical="top"/>
    </xf>
    <xf numFmtId="164" fontId="2" fillId="3" borderId="0" xfId="0" applyFont="1" applyFill="1" applyAlignment="1">
      <alignment horizontal="right" vertical="top"/>
    </xf>
    <xf numFmtId="167" fontId="2" fillId="0" borderId="0" xfId="0" applyNumberFormat="1" applyFont="1">
      <alignment vertical="top"/>
    </xf>
    <xf numFmtId="164" fontId="7" fillId="0" borderId="0" xfId="0" applyFont="1" applyAlignment="1">
      <alignment horizontal="right" vertical="top"/>
    </xf>
    <xf numFmtId="164" fontId="7" fillId="4" borderId="0" xfId="0" applyFont="1" applyFill="1">
      <alignment vertical="top"/>
    </xf>
    <xf numFmtId="164" fontId="2" fillId="4" borderId="0" xfId="0" applyFont="1" applyFill="1">
      <alignment vertical="top"/>
    </xf>
    <xf numFmtId="168" fontId="11" fillId="0" borderId="0" xfId="0" applyNumberFormat="1" applyFont="1">
      <alignment vertical="top"/>
    </xf>
    <xf numFmtId="168" fontId="11" fillId="0" borderId="0" xfId="0" applyNumberFormat="1" applyFont="1" applyFill="1">
      <alignment vertical="top"/>
    </xf>
    <xf numFmtId="164" fontId="7" fillId="0" borderId="0" xfId="0" applyFont="1" applyFill="1">
      <alignment vertical="top"/>
    </xf>
    <xf numFmtId="164" fontId="0" fillId="0" borderId="0" xfId="0" applyAlignment="1">
      <alignment horizontal="right" vertical="top"/>
    </xf>
    <xf numFmtId="168" fontId="0" fillId="0" borderId="0" xfId="0" applyNumberFormat="1">
      <alignment vertical="top"/>
    </xf>
    <xf numFmtId="164" fontId="13" fillId="0" borderId="0" xfId="0" applyFont="1">
      <alignment vertical="top"/>
    </xf>
    <xf numFmtId="164" fontId="14" fillId="0" borderId="0" xfId="0" applyFont="1">
      <alignment vertical="top"/>
    </xf>
    <xf numFmtId="164" fontId="15" fillId="0" borderId="0" xfId="0" applyFont="1">
      <alignment vertical="top"/>
    </xf>
    <xf numFmtId="164" fontId="16" fillId="0" borderId="0" xfId="0" applyFont="1">
      <alignment vertical="top"/>
    </xf>
    <xf numFmtId="169" fontId="14" fillId="0" borderId="0" xfId="0" applyNumberFormat="1" applyFont="1">
      <alignment vertical="top"/>
    </xf>
    <xf numFmtId="168" fontId="14" fillId="0" borderId="0" xfId="0" applyNumberFormat="1" applyFont="1" applyFill="1">
      <alignment vertical="top"/>
    </xf>
    <xf numFmtId="168" fontId="14" fillId="0" borderId="0" xfId="0" applyNumberFormat="1" applyFont="1">
      <alignment vertical="top"/>
    </xf>
    <xf numFmtId="164" fontId="0" fillId="0" borderId="0" xfId="0" applyAlignment="1"/>
    <xf numFmtId="3" fontId="0" fillId="0" borderId="0" xfId="0" applyNumberFormat="1" applyFill="1">
      <alignment vertical="top"/>
    </xf>
    <xf numFmtId="3" fontId="0" fillId="0" borderId="0" xfId="0" applyNumberFormat="1">
      <alignment vertical="top"/>
    </xf>
    <xf numFmtId="164" fontId="0" fillId="0" borderId="0" xfId="0" applyFill="1">
      <alignment vertical="top"/>
    </xf>
    <xf numFmtId="164" fontId="17" fillId="0" borderId="0" xfId="0" applyFont="1" applyFill="1">
      <alignment vertical="top"/>
    </xf>
    <xf numFmtId="164" fontId="2" fillId="0" borderId="0" xfId="0" applyFont="1" applyFill="1">
      <alignment vertical="top"/>
    </xf>
    <xf numFmtId="10" fontId="17" fillId="0" borderId="0" xfId="0" applyNumberFormat="1" applyFont="1" applyFill="1">
      <alignment vertical="top"/>
    </xf>
    <xf numFmtId="10" fontId="0" fillId="0" borderId="0" xfId="0" applyNumberFormat="1" applyFill="1">
      <alignment vertical="top"/>
    </xf>
    <xf numFmtId="3" fontId="17" fillId="0" borderId="0" xfId="0" applyNumberFormat="1" applyFont="1" applyFill="1">
      <alignment vertical="top"/>
    </xf>
    <xf numFmtId="170" fontId="2" fillId="0" borderId="0" xfId="0" applyNumberFormat="1" applyFont="1" applyFill="1">
      <alignment vertical="top"/>
    </xf>
    <xf numFmtId="170" fontId="0" fillId="0" borderId="0" xfId="0" applyNumberFormat="1" applyFill="1">
      <alignment vertical="top"/>
    </xf>
    <xf numFmtId="22" fontId="1" fillId="0" borderId="0" xfId="2" applyNumberFormat="1"/>
    <xf numFmtId="164" fontId="2" fillId="0" borderId="0" xfId="3" applyFont="1">
      <alignment vertical="top"/>
    </xf>
    <xf numFmtId="164" fontId="10" fillId="0" borderId="0" xfId="0" applyFont="1" applyFill="1">
      <alignment vertical="top"/>
    </xf>
    <xf numFmtId="164" fontId="15" fillId="0" borderId="0" xfId="0" applyFont="1" applyFill="1">
      <alignment vertical="top"/>
    </xf>
    <xf numFmtId="164" fontId="16" fillId="0" borderId="0" xfId="0" applyFont="1" applyFill="1">
      <alignment vertical="top"/>
    </xf>
    <xf numFmtId="164" fontId="14" fillId="0" borderId="0" xfId="0" applyFont="1" applyFill="1">
      <alignment vertical="top"/>
    </xf>
    <xf numFmtId="164" fontId="0" fillId="0" borderId="0" xfId="0" applyFont="1" applyFill="1">
      <alignment vertical="top"/>
    </xf>
    <xf numFmtId="164" fontId="6" fillId="0" borderId="0" xfId="0" applyNumberFormat="1" applyFont="1" applyFill="1" applyAlignment="1">
      <alignment horizontal="right" vertical="center"/>
    </xf>
    <xf numFmtId="168" fontId="0" fillId="0" borderId="0" xfId="0" applyNumberFormat="1" applyFill="1">
      <alignment vertical="top"/>
    </xf>
    <xf numFmtId="164" fontId="18" fillId="0" borderId="0" xfId="0" applyFont="1" applyAlignment="1">
      <alignment horizontal="left" vertical="top"/>
    </xf>
    <xf numFmtId="0" fontId="20" fillId="5" borderId="1" xfId="4" applyFont="1" applyFill="1" applyBorder="1" applyAlignment="1">
      <alignment horizontal="left" vertical="center"/>
    </xf>
    <xf numFmtId="0" fontId="19" fillId="0" borderId="0" xfId="5" applyFont="1"/>
    <xf numFmtId="0" fontId="19" fillId="0" borderId="0" xfId="5" applyFont="1" applyAlignment="1">
      <alignment horizontal="left" vertical="top"/>
    </xf>
    <xf numFmtId="0" fontId="21" fillId="0" borderId="0" xfId="5"/>
    <xf numFmtId="0" fontId="22" fillId="0" borderId="2" xfId="5" applyFont="1" applyBorder="1" applyAlignment="1">
      <alignment horizontal="left" vertical="top"/>
    </xf>
    <xf numFmtId="17" fontId="19" fillId="0" borderId="0" xfId="5" applyNumberFormat="1" applyFont="1" applyAlignment="1">
      <alignment vertical="center"/>
    </xf>
    <xf numFmtId="0" fontId="19" fillId="0" borderId="3" xfId="5" applyFont="1" applyBorder="1" applyAlignment="1">
      <alignment horizontal="left" vertical="center"/>
    </xf>
    <xf numFmtId="0" fontId="19" fillId="0" borderId="1" xfId="5" applyFont="1" applyBorder="1" applyAlignment="1">
      <alignment horizontal="left" vertical="center" wrapText="1"/>
    </xf>
    <xf numFmtId="0" fontId="19" fillId="0" borderId="4" xfId="5" applyFont="1" applyBorder="1" applyAlignment="1">
      <alignment horizontal="left" vertical="center" wrapText="1"/>
    </xf>
    <xf numFmtId="0" fontId="21" fillId="0" borderId="0" xfId="5" applyAlignment="1">
      <alignment vertical="center"/>
    </xf>
    <xf numFmtId="0" fontId="21" fillId="0" borderId="0" xfId="5" applyAlignment="1">
      <alignment horizontal="left" vertical="top"/>
    </xf>
    <xf numFmtId="164" fontId="3" fillId="6" borderId="0" xfId="0" applyFont="1" applyFill="1" applyAlignment="1">
      <alignment vertical="top" wrapText="1"/>
    </xf>
    <xf numFmtId="168" fontId="11" fillId="7" borderId="0" xfId="0" applyNumberFormat="1" applyFont="1" applyFill="1">
      <alignment vertical="top"/>
    </xf>
    <xf numFmtId="168" fontId="11" fillId="8" borderId="0" xfId="0" applyNumberFormat="1" applyFont="1" applyFill="1">
      <alignment vertical="top"/>
    </xf>
    <xf numFmtId="169" fontId="11" fillId="0" borderId="0" xfId="0" applyNumberFormat="1" applyFont="1">
      <alignment vertical="top"/>
    </xf>
    <xf numFmtId="164" fontId="2" fillId="7" borderId="0" xfId="0" applyFont="1" applyFill="1">
      <alignment vertical="top"/>
    </xf>
  </cellXfs>
  <cellStyles count="6">
    <cellStyle name="DateShort" xfId="1"/>
    <cellStyle name="Normal" xfId="0" builtinId="0"/>
    <cellStyle name="Normal 12" xfId="2"/>
    <cellStyle name="Normal 2" xfId="5"/>
    <cellStyle name="Normal 4" xfId="4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zoomScale="85" zoomScaleNormal="8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2.75" x14ac:dyDescent="0.35"/>
  <cols>
    <col min="1" max="1" width="10.1328125" bestFit="1" customWidth="1"/>
    <col min="2" max="2" width="31.86328125" bestFit="1" customWidth="1"/>
    <col min="3" max="3" width="127.3984375" bestFit="1" customWidth="1"/>
    <col min="4" max="4" width="3.73046875" customWidth="1"/>
    <col min="5" max="5" width="17.59765625" customWidth="1"/>
    <col min="6" max="6" width="16.265625" customWidth="1"/>
    <col min="7" max="11" width="8.73046875" customWidth="1"/>
  </cols>
  <sheetData>
    <row r="1" spans="1:11" x14ac:dyDescent="0.35">
      <c r="C1" t="s">
        <v>207</v>
      </c>
    </row>
    <row r="2" spans="1:11" x14ac:dyDescent="0.35">
      <c r="A2" t="s">
        <v>123</v>
      </c>
      <c r="B2" t="s">
        <v>124</v>
      </c>
      <c r="C2" t="s">
        <v>125</v>
      </c>
      <c r="D2" t="s">
        <v>1</v>
      </c>
      <c r="E2" t="s">
        <v>126</v>
      </c>
      <c r="F2" s="3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</row>
    <row r="4" spans="1:11" x14ac:dyDescent="0.35">
      <c r="B4" s="10" t="s">
        <v>133</v>
      </c>
      <c r="C4" s="10" t="s">
        <v>134</v>
      </c>
      <c r="D4" s="10" t="s">
        <v>135</v>
      </c>
      <c r="E4" s="10" t="s">
        <v>136</v>
      </c>
      <c r="F4" s="33"/>
      <c r="G4" s="34"/>
      <c r="H4" s="34"/>
      <c r="I4" s="34"/>
      <c r="J4" s="34"/>
      <c r="K4" s="34"/>
    </row>
    <row r="5" spans="1:11" x14ac:dyDescent="0.35">
      <c r="B5" s="10" t="s">
        <v>137</v>
      </c>
      <c r="C5" s="10" t="s">
        <v>138</v>
      </c>
      <c r="D5" s="10" t="s">
        <v>135</v>
      </c>
      <c r="E5" s="10" t="s">
        <v>136</v>
      </c>
      <c r="F5" s="33"/>
      <c r="G5" s="34"/>
      <c r="H5" s="34"/>
      <c r="I5" s="34"/>
      <c r="J5" s="34"/>
      <c r="K5" s="34"/>
    </row>
    <row r="6" spans="1:11" x14ac:dyDescent="0.35">
      <c r="B6" s="10" t="s">
        <v>139</v>
      </c>
      <c r="C6" s="10" t="s">
        <v>140</v>
      </c>
      <c r="D6" s="10" t="s">
        <v>135</v>
      </c>
      <c r="E6" s="10" t="s">
        <v>136</v>
      </c>
      <c r="F6" s="33"/>
      <c r="G6" s="34"/>
      <c r="H6" s="34"/>
      <c r="I6" s="34"/>
      <c r="J6" s="34"/>
      <c r="K6" s="34"/>
    </row>
    <row r="7" spans="1:11" x14ac:dyDescent="0.35">
      <c r="B7" s="10" t="s">
        <v>141</v>
      </c>
      <c r="C7" s="10" t="s">
        <v>142</v>
      </c>
      <c r="D7" s="10" t="s">
        <v>143</v>
      </c>
      <c r="E7" s="10" t="s">
        <v>136</v>
      </c>
      <c r="F7" s="35"/>
    </row>
    <row r="8" spans="1:11" x14ac:dyDescent="0.35">
      <c r="B8" s="10" t="s">
        <v>144</v>
      </c>
      <c r="C8" s="10" t="s">
        <v>145</v>
      </c>
      <c r="D8" s="10" t="s">
        <v>143</v>
      </c>
      <c r="E8" s="10" t="s">
        <v>136</v>
      </c>
      <c r="F8" s="35"/>
    </row>
    <row r="9" spans="1:11" x14ac:dyDescent="0.35">
      <c r="B9" s="10" t="s">
        <v>146</v>
      </c>
      <c r="C9" s="10" t="s">
        <v>147</v>
      </c>
      <c r="D9" s="10" t="s">
        <v>143</v>
      </c>
      <c r="E9" s="10" t="s">
        <v>136</v>
      </c>
      <c r="F9" s="35"/>
    </row>
    <row r="10" spans="1:11" x14ac:dyDescent="0.35">
      <c r="B10" s="10" t="s">
        <v>148</v>
      </c>
      <c r="C10" s="10" t="s">
        <v>149</v>
      </c>
      <c r="D10" s="10" t="s">
        <v>135</v>
      </c>
      <c r="E10" s="10" t="s">
        <v>136</v>
      </c>
      <c r="F10" s="33"/>
      <c r="G10" s="34"/>
      <c r="H10" s="34"/>
      <c r="I10" s="34"/>
      <c r="J10" s="34"/>
      <c r="K10" s="34"/>
    </row>
    <row r="11" spans="1:11" x14ac:dyDescent="0.35">
      <c r="B11" s="10" t="s">
        <v>150</v>
      </c>
      <c r="C11" s="10" t="s">
        <v>151</v>
      </c>
      <c r="D11" s="10" t="s">
        <v>135</v>
      </c>
      <c r="E11" s="10" t="s">
        <v>136</v>
      </c>
      <c r="F11" s="33"/>
      <c r="G11" s="34"/>
      <c r="H11" s="34"/>
      <c r="I11" s="34"/>
      <c r="J11" s="34"/>
      <c r="K11" s="34"/>
    </row>
    <row r="12" spans="1:11" x14ac:dyDescent="0.35">
      <c r="B12" s="10" t="s">
        <v>152</v>
      </c>
      <c r="C12" s="10" t="s">
        <v>153</v>
      </c>
      <c r="D12" s="10" t="s">
        <v>143</v>
      </c>
      <c r="E12" s="10" t="s">
        <v>136</v>
      </c>
      <c r="F12" s="35"/>
    </row>
    <row r="13" spans="1:11" x14ac:dyDescent="0.35">
      <c r="B13" s="10" t="s">
        <v>154</v>
      </c>
      <c r="C13" s="10" t="s">
        <v>155</v>
      </c>
      <c r="D13" s="10" t="s">
        <v>135</v>
      </c>
      <c r="E13" s="10" t="s">
        <v>136</v>
      </c>
      <c r="F13" s="33"/>
      <c r="G13" s="34"/>
      <c r="H13" s="34"/>
      <c r="I13" s="34"/>
      <c r="J13" s="34"/>
      <c r="K13" s="34"/>
    </row>
    <row r="14" spans="1:11" x14ac:dyDescent="0.35">
      <c r="B14" s="10" t="s">
        <v>156</v>
      </c>
      <c r="C14" s="10" t="s">
        <v>157</v>
      </c>
      <c r="D14" s="10" t="s">
        <v>135</v>
      </c>
      <c r="E14" s="10" t="s">
        <v>136</v>
      </c>
      <c r="F14" s="33"/>
      <c r="G14" s="34"/>
      <c r="H14" s="34"/>
      <c r="I14" s="34"/>
      <c r="J14" s="34"/>
      <c r="K14" s="34"/>
    </row>
    <row r="15" spans="1:11" x14ac:dyDescent="0.35">
      <c r="B15" s="10" t="s">
        <v>158</v>
      </c>
      <c r="C15" s="10" t="s">
        <v>159</v>
      </c>
      <c r="D15" s="10" t="s">
        <v>135</v>
      </c>
      <c r="E15" s="10" t="s">
        <v>136</v>
      </c>
      <c r="F15" s="33"/>
      <c r="G15" s="34"/>
      <c r="H15" s="34"/>
      <c r="I15" s="34"/>
      <c r="J15" s="34"/>
      <c r="K15" s="34"/>
    </row>
    <row r="16" spans="1:11" x14ac:dyDescent="0.35">
      <c r="B16" s="10" t="s">
        <v>160</v>
      </c>
      <c r="C16" s="10" t="s">
        <v>161</v>
      </c>
      <c r="D16" s="10" t="s">
        <v>135</v>
      </c>
      <c r="E16" s="10" t="s">
        <v>136</v>
      </c>
      <c r="F16" s="33"/>
      <c r="G16" s="34"/>
      <c r="H16" s="34"/>
      <c r="I16" s="34"/>
      <c r="J16" s="34"/>
      <c r="K16" s="34"/>
    </row>
    <row r="17" spans="1:11" x14ac:dyDescent="0.35">
      <c r="B17" s="10" t="s">
        <v>162</v>
      </c>
      <c r="C17" s="10" t="s">
        <v>163</v>
      </c>
      <c r="D17" s="10" t="s">
        <v>135</v>
      </c>
      <c r="E17" s="10" t="s">
        <v>136</v>
      </c>
      <c r="F17" s="33"/>
      <c r="G17" s="34"/>
      <c r="H17" s="34"/>
      <c r="I17" s="34"/>
      <c r="J17" s="34"/>
      <c r="K17" s="34"/>
    </row>
    <row r="18" spans="1:11" x14ac:dyDescent="0.35">
      <c r="B18" s="10" t="s">
        <v>164</v>
      </c>
      <c r="C18" s="10" t="s">
        <v>165</v>
      </c>
      <c r="D18" s="10" t="s">
        <v>135</v>
      </c>
      <c r="E18" s="10" t="s">
        <v>136</v>
      </c>
      <c r="F18" s="33"/>
      <c r="G18" s="34"/>
      <c r="H18" s="34"/>
      <c r="I18" s="34"/>
      <c r="J18" s="34"/>
      <c r="K18" s="34"/>
    </row>
    <row r="19" spans="1:11" x14ac:dyDescent="0.35">
      <c r="B19" s="10" t="s">
        <v>166</v>
      </c>
      <c r="C19" s="10" t="s">
        <v>167</v>
      </c>
      <c r="D19" s="10" t="s">
        <v>135</v>
      </c>
      <c r="E19" s="10" t="s">
        <v>136</v>
      </c>
      <c r="F19" s="33"/>
      <c r="G19" s="34"/>
      <c r="H19" s="34"/>
      <c r="I19" s="34"/>
      <c r="J19" s="34"/>
      <c r="K19" s="34"/>
    </row>
    <row r="20" spans="1:11" x14ac:dyDescent="0.35">
      <c r="B20" s="10" t="s">
        <v>168</v>
      </c>
      <c r="C20" s="10" t="s">
        <v>169</v>
      </c>
      <c r="D20" s="10" t="s">
        <v>135</v>
      </c>
      <c r="E20" s="10" t="s">
        <v>136</v>
      </c>
      <c r="F20" s="33"/>
      <c r="G20" s="34"/>
      <c r="H20" s="34"/>
      <c r="I20" s="34"/>
      <c r="J20" s="34"/>
      <c r="K20" s="34"/>
    </row>
    <row r="21" spans="1:11" x14ac:dyDescent="0.35">
      <c r="B21" s="10" t="s">
        <v>170</v>
      </c>
      <c r="C21" s="10" t="s">
        <v>171</v>
      </c>
      <c r="D21" s="10" t="s">
        <v>135</v>
      </c>
      <c r="E21" s="10" t="s">
        <v>136</v>
      </c>
      <c r="F21" s="33"/>
      <c r="G21" s="34"/>
      <c r="H21" s="34"/>
      <c r="I21" s="34"/>
      <c r="J21" s="34"/>
      <c r="K21" s="34"/>
    </row>
    <row r="22" spans="1:11" x14ac:dyDescent="0.35">
      <c r="B22" s="10" t="s">
        <v>172</v>
      </c>
      <c r="C22" s="10" t="s">
        <v>173</v>
      </c>
      <c r="D22" s="10" t="s">
        <v>135</v>
      </c>
      <c r="E22" s="10" t="s">
        <v>136</v>
      </c>
      <c r="F22" s="33"/>
      <c r="G22" s="34"/>
      <c r="H22" s="34"/>
      <c r="I22" s="34"/>
      <c r="J22" s="34"/>
      <c r="K22" s="34"/>
    </row>
    <row r="23" spans="1:11" x14ac:dyDescent="0.35">
      <c r="A23" s="49"/>
      <c r="B23" s="37" t="s">
        <v>174</v>
      </c>
      <c r="C23" s="36" t="s">
        <v>175</v>
      </c>
      <c r="D23" s="10" t="s">
        <v>143</v>
      </c>
      <c r="E23" s="10" t="s">
        <v>136</v>
      </c>
      <c r="F23" s="36"/>
      <c r="G23" s="35"/>
      <c r="H23" s="35"/>
      <c r="I23" s="35"/>
      <c r="J23" s="35"/>
      <c r="K23" s="35"/>
    </row>
    <row r="24" spans="1:11" x14ac:dyDescent="0.35">
      <c r="A24" s="49"/>
      <c r="B24" s="37" t="s">
        <v>176</v>
      </c>
      <c r="C24" s="36" t="s">
        <v>177</v>
      </c>
      <c r="D24" s="10" t="s">
        <v>178</v>
      </c>
      <c r="E24" s="10" t="s">
        <v>136</v>
      </c>
      <c r="F24" s="38"/>
      <c r="G24" s="39"/>
      <c r="H24" s="39"/>
      <c r="I24" s="39"/>
      <c r="J24" s="39"/>
      <c r="K24" s="39"/>
    </row>
    <row r="25" spans="1:11" x14ac:dyDescent="0.35">
      <c r="A25" s="49"/>
      <c r="B25" s="37" t="s">
        <v>179</v>
      </c>
      <c r="C25" s="36" t="s">
        <v>180</v>
      </c>
      <c r="D25" s="10" t="s">
        <v>178</v>
      </c>
      <c r="E25" s="10" t="s">
        <v>136</v>
      </c>
      <c r="F25" s="38"/>
      <c r="G25" s="39"/>
      <c r="H25" s="39"/>
      <c r="I25" s="39"/>
      <c r="J25" s="39"/>
      <c r="K25" s="39"/>
    </row>
    <row r="26" spans="1:11" x14ac:dyDescent="0.35">
      <c r="A26" s="49"/>
      <c r="B26" s="37" t="s">
        <v>181</v>
      </c>
      <c r="C26" s="36" t="s">
        <v>182</v>
      </c>
      <c r="D26" s="10" t="s">
        <v>178</v>
      </c>
      <c r="E26" s="10" t="s">
        <v>136</v>
      </c>
      <c r="F26" s="38"/>
      <c r="G26" s="39"/>
      <c r="H26" s="39"/>
      <c r="I26" s="39"/>
      <c r="J26" s="39"/>
      <c r="K26" s="39"/>
    </row>
    <row r="27" spans="1:11" x14ac:dyDescent="0.35">
      <c r="A27" s="49"/>
      <c r="B27" s="37" t="s">
        <v>183</v>
      </c>
      <c r="C27" s="36" t="s">
        <v>184</v>
      </c>
      <c r="D27" s="10" t="s">
        <v>178</v>
      </c>
      <c r="E27" s="10" t="s">
        <v>136</v>
      </c>
      <c r="F27" s="38"/>
      <c r="G27" s="39"/>
      <c r="H27" s="39"/>
      <c r="I27" s="39"/>
      <c r="J27" s="39"/>
      <c r="K27" s="39"/>
    </row>
    <row r="28" spans="1:11" x14ac:dyDescent="0.35">
      <c r="A28" s="49"/>
      <c r="B28" s="37" t="s">
        <v>185</v>
      </c>
      <c r="C28" s="36" t="s">
        <v>186</v>
      </c>
      <c r="D28" s="10" t="s">
        <v>178</v>
      </c>
      <c r="E28" s="10" t="s">
        <v>136</v>
      </c>
      <c r="F28" s="38"/>
      <c r="G28" s="39"/>
      <c r="H28" s="39"/>
      <c r="I28" s="39"/>
      <c r="J28" s="39"/>
      <c r="K28" s="39"/>
    </row>
    <row r="29" spans="1:11" x14ac:dyDescent="0.35">
      <c r="A29" s="49"/>
      <c r="B29" s="37" t="s">
        <v>187</v>
      </c>
      <c r="C29" s="36" t="s">
        <v>188</v>
      </c>
      <c r="D29" s="10" t="s">
        <v>178</v>
      </c>
      <c r="E29" s="10" t="s">
        <v>136</v>
      </c>
      <c r="F29" s="38"/>
      <c r="G29" s="39"/>
      <c r="H29" s="39"/>
      <c r="I29" s="39"/>
      <c r="J29" s="39"/>
      <c r="K29" s="39"/>
    </row>
    <row r="30" spans="1:11" x14ac:dyDescent="0.35">
      <c r="A30" s="49"/>
      <c r="B30" s="37" t="s">
        <v>189</v>
      </c>
      <c r="C30" s="36" t="s">
        <v>190</v>
      </c>
      <c r="D30" s="10" t="s">
        <v>178</v>
      </c>
      <c r="E30" s="10" t="s">
        <v>136</v>
      </c>
      <c r="F30" s="38"/>
      <c r="G30" s="39"/>
      <c r="H30" s="39"/>
      <c r="I30" s="39"/>
      <c r="J30" s="39"/>
      <c r="K30" s="39"/>
    </row>
    <row r="31" spans="1:11" s="35" customFormat="1" x14ac:dyDescent="0.35">
      <c r="A31" s="49"/>
      <c r="B31" s="37" t="s">
        <v>191</v>
      </c>
      <c r="C31" s="36" t="s">
        <v>192</v>
      </c>
      <c r="D31" s="37" t="s">
        <v>135</v>
      </c>
      <c r="E31" s="10" t="s">
        <v>136</v>
      </c>
      <c r="F31" s="40"/>
      <c r="G31" s="33"/>
      <c r="H31" s="33"/>
      <c r="I31" s="33"/>
      <c r="J31" s="33"/>
      <c r="K31" s="33"/>
    </row>
    <row r="32" spans="1:11" s="35" customFormat="1" x14ac:dyDescent="0.35">
      <c r="A32" s="49"/>
      <c r="B32" s="37" t="s">
        <v>193</v>
      </c>
      <c r="C32" s="36" t="s">
        <v>194</v>
      </c>
      <c r="D32" s="37" t="s">
        <v>135</v>
      </c>
      <c r="E32" s="10" t="s">
        <v>136</v>
      </c>
      <c r="F32" s="40"/>
      <c r="G32" s="33"/>
      <c r="H32" s="33"/>
      <c r="I32" s="33"/>
      <c r="J32" s="33"/>
      <c r="K32" s="33"/>
    </row>
    <row r="33" spans="1:11" s="35" customFormat="1" x14ac:dyDescent="0.35">
      <c r="A33" s="49"/>
      <c r="B33" s="37" t="s">
        <v>195</v>
      </c>
      <c r="C33" s="36" t="s">
        <v>196</v>
      </c>
      <c r="D33" s="37" t="s">
        <v>135</v>
      </c>
      <c r="E33" s="10" t="s">
        <v>136</v>
      </c>
      <c r="F33" s="40"/>
      <c r="G33" s="33"/>
      <c r="H33" s="33"/>
      <c r="I33" s="33"/>
      <c r="J33" s="33"/>
      <c r="K33" s="33"/>
    </row>
    <row r="34" spans="1:11" s="35" customFormat="1" x14ac:dyDescent="0.35">
      <c r="A34" s="49"/>
      <c r="B34" s="37" t="s">
        <v>197</v>
      </c>
      <c r="C34" s="36" t="s">
        <v>198</v>
      </c>
      <c r="D34" s="37" t="s">
        <v>135</v>
      </c>
      <c r="E34" s="10" t="s">
        <v>136</v>
      </c>
      <c r="F34" s="40"/>
      <c r="G34" s="33"/>
      <c r="H34" s="33"/>
      <c r="I34" s="33"/>
      <c r="J34" s="33"/>
      <c r="K34" s="33"/>
    </row>
    <row r="35" spans="1:11" s="35" customFormat="1" x14ac:dyDescent="0.35">
      <c r="A35" s="49"/>
      <c r="B35" s="37" t="s">
        <v>199</v>
      </c>
      <c r="C35" s="36" t="s">
        <v>200</v>
      </c>
      <c r="D35" s="37" t="s">
        <v>135</v>
      </c>
      <c r="E35" s="10" t="s">
        <v>136</v>
      </c>
      <c r="F35" s="40"/>
      <c r="G35" s="33"/>
      <c r="H35" s="33"/>
      <c r="I35" s="33"/>
      <c r="J35" s="33"/>
      <c r="K35" s="33"/>
    </row>
    <row r="36" spans="1:11" s="35" customFormat="1" x14ac:dyDescent="0.35">
      <c r="A36" s="49"/>
      <c r="B36" s="37" t="s">
        <v>201</v>
      </c>
      <c r="C36" s="36" t="s">
        <v>202</v>
      </c>
      <c r="D36" s="37" t="s">
        <v>135</v>
      </c>
      <c r="E36" s="10" t="s">
        <v>136</v>
      </c>
      <c r="F36" s="40"/>
      <c r="G36" s="33"/>
      <c r="H36" s="33"/>
      <c r="I36" s="33"/>
      <c r="J36" s="33"/>
      <c r="K36" s="33"/>
    </row>
    <row r="37" spans="1:11" s="35" customFormat="1" x14ac:dyDescent="0.35">
      <c r="A37" s="49"/>
      <c r="B37" s="37" t="s">
        <v>203</v>
      </c>
      <c r="C37" s="36" t="s">
        <v>204</v>
      </c>
      <c r="D37" s="37" t="s">
        <v>135</v>
      </c>
      <c r="E37" s="10" t="s">
        <v>136</v>
      </c>
      <c r="F37" s="40"/>
      <c r="G37" s="33"/>
      <c r="H37" s="33"/>
      <c r="I37" s="33"/>
      <c r="J37" s="33"/>
      <c r="K37" s="33"/>
    </row>
    <row r="38" spans="1:11" s="35" customFormat="1" x14ac:dyDescent="0.35">
      <c r="A38" s="49"/>
      <c r="B38" s="37" t="s">
        <v>205</v>
      </c>
      <c r="C38" s="36" t="s">
        <v>206</v>
      </c>
      <c r="D38" s="37" t="s">
        <v>135</v>
      </c>
      <c r="E38" s="10" t="s">
        <v>136</v>
      </c>
      <c r="F38" s="40"/>
      <c r="G38" s="33"/>
      <c r="H38" s="33"/>
      <c r="I38" s="33"/>
      <c r="J38" s="33"/>
      <c r="K38" s="33"/>
    </row>
    <row r="39" spans="1:11" s="35" customFormat="1" x14ac:dyDescent="0.35">
      <c r="A39" s="49"/>
      <c r="B39" s="37" t="s">
        <v>36</v>
      </c>
      <c r="C39" s="37" t="s">
        <v>37</v>
      </c>
      <c r="D39" s="37" t="s">
        <v>122</v>
      </c>
      <c r="E39" s="10" t="s">
        <v>136</v>
      </c>
      <c r="F39" s="41"/>
      <c r="G39" s="42"/>
      <c r="H39" s="42"/>
      <c r="I39" s="42"/>
      <c r="J39" s="42"/>
      <c r="K39" s="42"/>
    </row>
    <row r="40" spans="1:11" s="35" customFormat="1" x14ac:dyDescent="0.35">
      <c r="A40" s="49"/>
      <c r="B40" s="37" t="s">
        <v>38</v>
      </c>
      <c r="C40" s="37" t="s">
        <v>39</v>
      </c>
      <c r="D40" s="37" t="s">
        <v>122</v>
      </c>
      <c r="E40" s="10" t="s">
        <v>136</v>
      </c>
      <c r="F40" s="41"/>
      <c r="G40" s="42"/>
      <c r="H40" s="42"/>
      <c r="I40" s="42"/>
      <c r="J40" s="42"/>
      <c r="K40" s="42"/>
    </row>
    <row r="41" spans="1:11" s="35" customFormat="1" x14ac:dyDescent="0.35">
      <c r="A41" s="49"/>
      <c r="B41" s="37" t="s">
        <v>40</v>
      </c>
      <c r="C41" s="37" t="s">
        <v>41</v>
      </c>
      <c r="D41" s="37" t="s">
        <v>122</v>
      </c>
      <c r="E41" s="10" t="s">
        <v>136</v>
      </c>
      <c r="F41" s="41"/>
      <c r="G41" s="42"/>
      <c r="H41" s="42"/>
      <c r="I41" s="42"/>
      <c r="J41" s="42"/>
      <c r="K41" s="42"/>
    </row>
    <row r="42" spans="1:11" s="35" customFormat="1" x14ac:dyDescent="0.35">
      <c r="A42" s="49"/>
      <c r="B42" s="37" t="s">
        <v>42</v>
      </c>
      <c r="C42" s="37" t="s">
        <v>43</v>
      </c>
      <c r="D42" s="37" t="s">
        <v>122</v>
      </c>
      <c r="E42" s="10" t="s">
        <v>136</v>
      </c>
      <c r="F42" s="41"/>
      <c r="G42" s="42"/>
      <c r="H42" s="42"/>
      <c r="I42" s="42"/>
      <c r="J42" s="42"/>
      <c r="K42" s="42"/>
    </row>
    <row r="43" spans="1:11" s="35" customFormat="1" x14ac:dyDescent="0.35">
      <c r="A43" s="49"/>
      <c r="B43" s="37" t="s">
        <v>44</v>
      </c>
      <c r="C43" s="37" t="s">
        <v>45</v>
      </c>
      <c r="D43" s="37" t="s">
        <v>122</v>
      </c>
      <c r="E43" s="10" t="s">
        <v>136</v>
      </c>
      <c r="F43" s="41"/>
      <c r="G43" s="42"/>
      <c r="H43" s="42"/>
      <c r="I43" s="42"/>
      <c r="J43" s="42"/>
      <c r="K43" s="42"/>
    </row>
    <row r="44" spans="1:11" s="35" customFormat="1" x14ac:dyDescent="0.35">
      <c r="A44" s="49"/>
      <c r="B44" s="37" t="s">
        <v>46</v>
      </c>
      <c r="C44" s="37" t="s">
        <v>47</v>
      </c>
      <c r="D44" s="37" t="s">
        <v>122</v>
      </c>
      <c r="E44" s="10" t="s">
        <v>136</v>
      </c>
      <c r="F44" s="41"/>
      <c r="G44" s="42"/>
      <c r="H44" s="42"/>
      <c r="I44" s="42"/>
      <c r="J44" s="42"/>
      <c r="K44" s="42"/>
    </row>
    <row r="45" spans="1:11" s="35" customFormat="1" x14ac:dyDescent="0.35">
      <c r="A45" s="49"/>
      <c r="B45" s="37" t="s">
        <v>48</v>
      </c>
      <c r="C45" s="37" t="s">
        <v>49</v>
      </c>
      <c r="D45" s="37" t="s">
        <v>122</v>
      </c>
      <c r="E45" s="10" t="s">
        <v>136</v>
      </c>
      <c r="F45" s="41"/>
      <c r="G45" s="42"/>
      <c r="H45" s="42"/>
      <c r="I45" s="42"/>
      <c r="J45" s="42"/>
      <c r="K45" s="42"/>
    </row>
    <row r="46" spans="1:11" s="35" customFormat="1" x14ac:dyDescent="0.35">
      <c r="A46" s="49"/>
      <c r="B46" s="37" t="s">
        <v>50</v>
      </c>
      <c r="C46" s="37" t="s">
        <v>51</v>
      </c>
      <c r="D46" s="37" t="s">
        <v>122</v>
      </c>
      <c r="E46" s="10" t="s">
        <v>136</v>
      </c>
      <c r="F46" s="41"/>
      <c r="G46" s="42"/>
      <c r="H46" s="42"/>
      <c r="I46" s="42"/>
      <c r="J46" s="42"/>
      <c r="K46" s="42"/>
    </row>
    <row r="47" spans="1:11" s="35" customFormat="1" x14ac:dyDescent="0.35">
      <c r="A47" s="49"/>
      <c r="B47" s="37" t="s">
        <v>52</v>
      </c>
      <c r="C47" s="37" t="s">
        <v>53</v>
      </c>
      <c r="D47" s="37" t="s">
        <v>122</v>
      </c>
      <c r="E47" s="10" t="s">
        <v>136</v>
      </c>
      <c r="F47" s="41"/>
      <c r="G47" s="42"/>
      <c r="H47" s="42"/>
      <c r="I47" s="42"/>
      <c r="J47" s="42"/>
      <c r="K47" s="42"/>
    </row>
    <row r="48" spans="1:11" s="35" customFormat="1" x14ac:dyDescent="0.35">
      <c r="A48" s="49"/>
      <c r="B48" s="37" t="s">
        <v>54</v>
      </c>
      <c r="C48" s="37" t="s">
        <v>55</v>
      </c>
      <c r="D48" s="37" t="s">
        <v>122</v>
      </c>
      <c r="E48" s="10" t="s">
        <v>136</v>
      </c>
      <c r="F48" s="41"/>
      <c r="G48" s="42"/>
      <c r="H48" s="42"/>
      <c r="I48" s="42"/>
      <c r="J48" s="42"/>
      <c r="K48" s="42"/>
    </row>
    <row r="49" spans="1:11" s="35" customFormat="1" x14ac:dyDescent="0.35">
      <c r="A49" s="49"/>
      <c r="B49" s="37" t="s">
        <v>56</v>
      </c>
      <c r="C49" s="37" t="s">
        <v>57</v>
      </c>
      <c r="D49" s="37" t="s">
        <v>122</v>
      </c>
      <c r="E49" s="10" t="s">
        <v>136</v>
      </c>
      <c r="F49" s="41"/>
      <c r="G49" s="42"/>
      <c r="H49" s="42"/>
      <c r="I49" s="42"/>
      <c r="J49" s="42"/>
      <c r="K49" s="42"/>
    </row>
    <row r="50" spans="1:11" s="35" customFormat="1" x14ac:dyDescent="0.35">
      <c r="A50" s="49"/>
      <c r="B50" s="37" t="s">
        <v>58</v>
      </c>
      <c r="C50" s="37" t="s">
        <v>59</v>
      </c>
      <c r="D50" s="37" t="s">
        <v>122</v>
      </c>
      <c r="E50" s="10" t="s">
        <v>136</v>
      </c>
      <c r="F50" s="41"/>
      <c r="G50" s="42"/>
      <c r="H50" s="42"/>
      <c r="I50" s="42"/>
      <c r="J50" s="42"/>
      <c r="K50" s="42"/>
    </row>
    <row r="51" spans="1:11" s="35" customFormat="1" x14ac:dyDescent="0.35">
      <c r="A51" s="49"/>
      <c r="B51" s="37" t="s">
        <v>60</v>
      </c>
      <c r="C51" s="37" t="s">
        <v>61</v>
      </c>
      <c r="D51" s="37" t="s">
        <v>122</v>
      </c>
      <c r="E51" s="10" t="s">
        <v>136</v>
      </c>
      <c r="F51" s="41"/>
      <c r="G51" s="42"/>
      <c r="H51" s="42"/>
      <c r="I51" s="42"/>
      <c r="J51" s="42"/>
      <c r="K51" s="42"/>
    </row>
    <row r="52" spans="1:11" s="35" customFormat="1" x14ac:dyDescent="0.35">
      <c r="A52" s="49"/>
      <c r="B52" s="37" t="s">
        <v>62</v>
      </c>
      <c r="C52" s="37" t="s">
        <v>63</v>
      </c>
      <c r="D52" s="37" t="s">
        <v>122</v>
      </c>
      <c r="E52" s="10" t="s">
        <v>136</v>
      </c>
      <c r="F52" s="41"/>
      <c r="G52" s="42"/>
      <c r="H52" s="42"/>
      <c r="I52" s="42"/>
      <c r="J52" s="42"/>
      <c r="K52" s="42"/>
    </row>
    <row r="53" spans="1:11" s="35" customFormat="1" x14ac:dyDescent="0.35">
      <c r="A53" s="49"/>
      <c r="B53" s="37" t="s">
        <v>64</v>
      </c>
      <c r="C53" s="37" t="s">
        <v>65</v>
      </c>
      <c r="D53" s="37" t="s">
        <v>122</v>
      </c>
      <c r="E53" s="10" t="s">
        <v>136</v>
      </c>
      <c r="F53" s="41"/>
      <c r="G53" s="42"/>
      <c r="H53" s="42"/>
      <c r="I53" s="42"/>
      <c r="J53" s="42"/>
      <c r="K53" s="42"/>
    </row>
    <row r="54" spans="1:11" s="35" customFormat="1" x14ac:dyDescent="0.35">
      <c r="A54" s="49"/>
      <c r="B54" s="37" t="s">
        <v>66</v>
      </c>
      <c r="C54" s="37" t="s">
        <v>67</v>
      </c>
      <c r="D54" s="37" t="s">
        <v>122</v>
      </c>
      <c r="E54" s="10" t="s">
        <v>136</v>
      </c>
      <c r="F54" s="41"/>
      <c r="G54" s="42"/>
      <c r="H54" s="42"/>
      <c r="I54" s="42"/>
      <c r="J54" s="42"/>
      <c r="K54" s="42"/>
    </row>
    <row r="55" spans="1:11" s="35" customFormat="1" x14ac:dyDescent="0.35">
      <c r="A55" s="49"/>
      <c r="B55" s="37" t="s">
        <v>68</v>
      </c>
      <c r="C55" s="37" t="s">
        <v>69</v>
      </c>
      <c r="D55" s="37" t="s">
        <v>122</v>
      </c>
      <c r="E55" s="10" t="s">
        <v>136</v>
      </c>
      <c r="F55" s="41"/>
      <c r="G55" s="42"/>
      <c r="H55" s="42"/>
      <c r="I55" s="42"/>
      <c r="J55" s="42"/>
      <c r="K55" s="42"/>
    </row>
    <row r="56" spans="1:11" s="35" customFormat="1" x14ac:dyDescent="0.35">
      <c r="A56" s="49"/>
      <c r="B56" s="37" t="s">
        <v>70</v>
      </c>
      <c r="C56" s="37" t="s">
        <v>71</v>
      </c>
      <c r="D56" s="37" t="s">
        <v>122</v>
      </c>
      <c r="E56" s="10" t="s">
        <v>136</v>
      </c>
      <c r="F56" s="41"/>
      <c r="G56" s="42"/>
      <c r="H56" s="42"/>
      <c r="I56" s="42"/>
      <c r="J56" s="42"/>
      <c r="K56" s="42"/>
    </row>
    <row r="57" spans="1:11" s="35" customFormat="1" x14ac:dyDescent="0.35">
      <c r="A57" s="49"/>
      <c r="B57" s="37" t="s">
        <v>72</v>
      </c>
      <c r="C57" s="37" t="s">
        <v>73</v>
      </c>
      <c r="D57" s="37" t="s">
        <v>122</v>
      </c>
      <c r="E57" s="10" t="s">
        <v>136</v>
      </c>
      <c r="F57" s="41"/>
      <c r="G57" s="42"/>
      <c r="H57" s="42"/>
      <c r="I57" s="42"/>
      <c r="J57" s="42"/>
      <c r="K57" s="42"/>
    </row>
    <row r="58" spans="1:11" s="35" customFormat="1" x14ac:dyDescent="0.35">
      <c r="A58" s="49"/>
      <c r="B58" s="37" t="s">
        <v>74</v>
      </c>
      <c r="C58" s="37" t="s">
        <v>75</v>
      </c>
      <c r="D58" s="37" t="s">
        <v>122</v>
      </c>
      <c r="E58" s="10" t="s">
        <v>136</v>
      </c>
      <c r="F58" s="41"/>
      <c r="G58" s="42"/>
      <c r="H58" s="42"/>
      <c r="I58" s="42"/>
      <c r="J58" s="42"/>
      <c r="K58" s="42"/>
    </row>
    <row r="59" spans="1:11" s="35" customFormat="1" x14ac:dyDescent="0.35">
      <c r="A59" s="49"/>
      <c r="B59" s="37" t="s">
        <v>76</v>
      </c>
      <c r="C59" s="37" t="s">
        <v>77</v>
      </c>
      <c r="D59" s="37" t="s">
        <v>122</v>
      </c>
      <c r="E59" s="10" t="s">
        <v>136</v>
      </c>
      <c r="F59" s="41"/>
      <c r="G59" s="42"/>
      <c r="H59" s="42"/>
      <c r="I59" s="42"/>
      <c r="J59" s="42"/>
      <c r="K59" s="42"/>
    </row>
    <row r="60" spans="1:11" s="35" customFormat="1" x14ac:dyDescent="0.35">
      <c r="A60" s="49"/>
      <c r="B60" s="37" t="s">
        <v>78</v>
      </c>
      <c r="C60" s="37" t="s">
        <v>79</v>
      </c>
      <c r="D60" s="37" t="s">
        <v>122</v>
      </c>
      <c r="E60" s="10" t="s">
        <v>136</v>
      </c>
      <c r="F60" s="41"/>
      <c r="G60" s="42"/>
      <c r="H60" s="42"/>
      <c r="I60" s="42"/>
      <c r="J60" s="42"/>
      <c r="K60" s="42"/>
    </row>
    <row r="61" spans="1:11" s="35" customFormat="1" x14ac:dyDescent="0.35">
      <c r="A61" s="49"/>
      <c r="B61" s="37" t="s">
        <v>80</v>
      </c>
      <c r="C61" s="37" t="s">
        <v>81</v>
      </c>
      <c r="D61" s="37" t="s">
        <v>122</v>
      </c>
      <c r="E61" s="10" t="s">
        <v>136</v>
      </c>
      <c r="F61" s="41"/>
      <c r="G61" s="42"/>
      <c r="H61" s="42"/>
      <c r="I61" s="42"/>
      <c r="J61" s="42"/>
      <c r="K61" s="42"/>
    </row>
    <row r="62" spans="1:11" s="35" customFormat="1" x14ac:dyDescent="0.35">
      <c r="A62" s="49"/>
      <c r="B62" s="37" t="s">
        <v>82</v>
      </c>
      <c r="C62" s="37" t="s">
        <v>83</v>
      </c>
      <c r="D62" s="37" t="s">
        <v>122</v>
      </c>
      <c r="E62" s="10" t="s">
        <v>136</v>
      </c>
      <c r="F62" s="41"/>
      <c r="G62" s="42"/>
      <c r="H62" s="42"/>
      <c r="I62" s="42"/>
      <c r="J62" s="42"/>
      <c r="K62" s="42"/>
    </row>
    <row r="63" spans="1:11" s="35" customFormat="1" x14ac:dyDescent="0.35">
      <c r="A63" s="49"/>
      <c r="B63" s="37" t="s">
        <v>84</v>
      </c>
      <c r="C63" s="37" t="s">
        <v>85</v>
      </c>
      <c r="D63" s="37" t="s">
        <v>122</v>
      </c>
      <c r="E63" s="10" t="s">
        <v>136</v>
      </c>
      <c r="F63" s="41"/>
      <c r="G63" s="42"/>
      <c r="H63" s="42"/>
      <c r="I63" s="42"/>
      <c r="J63" s="42"/>
      <c r="K63" s="42"/>
    </row>
    <row r="64" spans="1:11" s="35" customFormat="1" x14ac:dyDescent="0.35">
      <c r="A64" s="49"/>
      <c r="B64" s="37" t="s">
        <v>86</v>
      </c>
      <c r="C64" s="37" t="s">
        <v>87</v>
      </c>
      <c r="D64" s="37" t="s">
        <v>122</v>
      </c>
      <c r="E64" s="10" t="s">
        <v>136</v>
      </c>
      <c r="F64" s="41"/>
      <c r="G64" s="42"/>
      <c r="H64" s="42"/>
      <c r="I64" s="42"/>
      <c r="J64" s="42"/>
      <c r="K64" s="42"/>
    </row>
    <row r="65" spans="1:11" s="35" customFormat="1" x14ac:dyDescent="0.35">
      <c r="A65" s="49"/>
      <c r="B65" s="37" t="s">
        <v>212</v>
      </c>
      <c r="C65" s="37" t="s">
        <v>209</v>
      </c>
      <c r="D65" s="37" t="s">
        <v>122</v>
      </c>
      <c r="E65" s="10" t="s">
        <v>136</v>
      </c>
      <c r="F65" s="41"/>
      <c r="G65" s="42"/>
      <c r="H65" s="42"/>
      <c r="I65" s="42"/>
      <c r="J65" s="42"/>
      <c r="K65" s="42"/>
    </row>
    <row r="66" spans="1:11" s="35" customFormat="1" x14ac:dyDescent="0.35">
      <c r="A66" s="49"/>
      <c r="B66" s="37" t="s">
        <v>213</v>
      </c>
      <c r="C66" s="37" t="s">
        <v>210</v>
      </c>
      <c r="D66" s="37" t="s">
        <v>122</v>
      </c>
      <c r="E66" s="10" t="s">
        <v>136</v>
      </c>
      <c r="F66" s="41"/>
      <c r="G66" s="42"/>
      <c r="H66" s="42"/>
      <c r="I66" s="42"/>
      <c r="J66" s="42"/>
      <c r="K66" s="42"/>
    </row>
    <row r="67" spans="1:11" s="35" customFormat="1" x14ac:dyDescent="0.35">
      <c r="A67" s="49"/>
      <c r="B67" s="37" t="s">
        <v>214</v>
      </c>
      <c r="C67" s="37" t="s">
        <v>211</v>
      </c>
      <c r="D67" s="37" t="s">
        <v>122</v>
      </c>
      <c r="E67" s="10" t="s">
        <v>136</v>
      </c>
      <c r="F67" s="41"/>
      <c r="G67" s="42"/>
      <c r="H67" s="42"/>
      <c r="I67" s="42"/>
      <c r="J67" s="42"/>
      <c r="K67" s="42"/>
    </row>
    <row r="68" spans="1:11" s="35" customFormat="1" x14ac:dyDescent="0.35">
      <c r="A68" s="49"/>
      <c r="B68" s="37" t="s">
        <v>88</v>
      </c>
      <c r="C68" s="37" t="s">
        <v>89</v>
      </c>
      <c r="D68" s="37" t="s">
        <v>122</v>
      </c>
      <c r="E68" s="10" t="s">
        <v>136</v>
      </c>
      <c r="F68" s="41"/>
      <c r="G68" s="42"/>
      <c r="H68" s="42"/>
      <c r="I68" s="42"/>
      <c r="J68" s="42"/>
      <c r="K68" s="42"/>
    </row>
    <row r="69" spans="1:11" s="35" customFormat="1" x14ac:dyDescent="0.35">
      <c r="A69" s="49"/>
      <c r="B69" s="37" t="s">
        <v>90</v>
      </c>
      <c r="C69" s="37" t="s">
        <v>91</v>
      </c>
      <c r="D69" s="37" t="s">
        <v>122</v>
      </c>
      <c r="E69" s="10" t="s">
        <v>136</v>
      </c>
      <c r="F69" s="41"/>
      <c r="G69" s="42"/>
      <c r="H69" s="42"/>
      <c r="I69" s="42"/>
      <c r="J69" s="42"/>
      <c r="K69" s="42"/>
    </row>
    <row r="70" spans="1:11" s="35" customFormat="1" x14ac:dyDescent="0.35">
      <c r="A70" s="49"/>
      <c r="B70" s="37" t="s">
        <v>92</v>
      </c>
      <c r="C70" s="37" t="s">
        <v>93</v>
      </c>
      <c r="D70" s="37" t="s">
        <v>122</v>
      </c>
      <c r="E70" s="10" t="s">
        <v>136</v>
      </c>
      <c r="F70" s="41"/>
      <c r="G70" s="42"/>
      <c r="H70" s="42"/>
      <c r="I70" s="42"/>
      <c r="J70" s="42"/>
      <c r="K70" s="42"/>
    </row>
    <row r="71" spans="1:11" s="35" customFormat="1" x14ac:dyDescent="0.35">
      <c r="A71" s="49"/>
      <c r="B71" s="37" t="s">
        <v>94</v>
      </c>
      <c r="C71" s="37" t="s">
        <v>95</v>
      </c>
      <c r="D71" s="37" t="s">
        <v>122</v>
      </c>
      <c r="E71" s="10" t="s">
        <v>136</v>
      </c>
      <c r="F71" s="41"/>
      <c r="G71" s="42"/>
      <c r="H71" s="42"/>
      <c r="I71" s="42"/>
      <c r="J71" s="42"/>
      <c r="K71" s="42"/>
    </row>
    <row r="72" spans="1:11" s="35" customFormat="1" x14ac:dyDescent="0.35">
      <c r="A72" s="49"/>
      <c r="B72" s="37" t="s">
        <v>96</v>
      </c>
      <c r="C72" s="37" t="s">
        <v>97</v>
      </c>
      <c r="D72" s="37" t="s">
        <v>122</v>
      </c>
      <c r="E72" s="10" t="s">
        <v>136</v>
      </c>
      <c r="F72" s="41"/>
      <c r="G72" s="42"/>
      <c r="H72" s="42"/>
      <c r="I72" s="42"/>
      <c r="J72" s="42"/>
      <c r="K72" s="42"/>
    </row>
    <row r="73" spans="1:11" s="35" customFormat="1" x14ac:dyDescent="0.35">
      <c r="A73" s="49"/>
      <c r="B73" s="37" t="s">
        <v>98</v>
      </c>
      <c r="C73" s="37" t="s">
        <v>99</v>
      </c>
      <c r="D73" s="37" t="s">
        <v>122</v>
      </c>
      <c r="E73" s="10" t="s">
        <v>136</v>
      </c>
      <c r="F73" s="41"/>
      <c r="G73" s="42"/>
      <c r="H73" s="42"/>
      <c r="I73" s="42"/>
      <c r="J73" s="42"/>
      <c r="K73" s="42"/>
    </row>
    <row r="74" spans="1:11" s="35" customFormat="1" x14ac:dyDescent="0.35">
      <c r="A74" s="49"/>
      <c r="B74" s="37" t="s">
        <v>100</v>
      </c>
      <c r="C74" s="37" t="s">
        <v>101</v>
      </c>
      <c r="D74" s="37" t="s">
        <v>122</v>
      </c>
      <c r="E74" s="10" t="s">
        <v>136</v>
      </c>
      <c r="F74" s="41"/>
      <c r="G74" s="42"/>
      <c r="H74" s="42"/>
      <c r="I74" s="42"/>
      <c r="J74" s="42"/>
      <c r="K74" s="42"/>
    </row>
    <row r="75" spans="1:11" s="35" customFormat="1" x14ac:dyDescent="0.35">
      <c r="A75" s="49"/>
      <c r="B75" s="37" t="s">
        <v>102</v>
      </c>
      <c r="C75" s="37" t="s">
        <v>103</v>
      </c>
      <c r="D75" s="37" t="s">
        <v>122</v>
      </c>
      <c r="E75" s="10" t="s">
        <v>136</v>
      </c>
      <c r="F75" s="42"/>
      <c r="G75" s="41">
        <f>'ProfiledAdj for FM'!R77</f>
        <v>9.4253534688274188E-2</v>
      </c>
      <c r="H75" s="41">
        <f>'ProfiledAdj for FM'!S77</f>
        <v>9.4253534688274188E-2</v>
      </c>
      <c r="I75" s="41">
        <f>'ProfiledAdj for FM'!T77</f>
        <v>9.4253534688274188E-2</v>
      </c>
      <c r="J75" s="41">
        <f>'ProfiledAdj for FM'!U77</f>
        <v>9.4253534688274188E-2</v>
      </c>
      <c r="K75" s="41">
        <f>'ProfiledAdj for FM'!V77</f>
        <v>9.4253534688274188E-2</v>
      </c>
    </row>
    <row r="76" spans="1:11" s="35" customFormat="1" x14ac:dyDescent="0.35">
      <c r="A76" s="49"/>
      <c r="B76" s="37" t="s">
        <v>104</v>
      </c>
      <c r="C76" s="37" t="s">
        <v>105</v>
      </c>
      <c r="D76" s="37" t="s">
        <v>122</v>
      </c>
      <c r="E76" s="10" t="s">
        <v>136</v>
      </c>
      <c r="F76" s="42"/>
      <c r="G76" s="41">
        <f>'ProfiledAdj for FM'!R78</f>
        <v>-57.952543359435552</v>
      </c>
      <c r="H76" s="41">
        <f>'ProfiledAdj for FM'!S78</f>
        <v>3.0196606033888203</v>
      </c>
      <c r="I76" s="41">
        <f>'ProfiledAdj for FM'!T78</f>
        <v>3.0196606033888203</v>
      </c>
      <c r="J76" s="41">
        <f>'ProfiledAdj for FM'!U78</f>
        <v>3.0196606033888203</v>
      </c>
      <c r="K76" s="41">
        <f>'ProfiledAdj for FM'!V78</f>
        <v>3.0196606033888203</v>
      </c>
    </row>
    <row r="77" spans="1:11" s="35" customFormat="1" x14ac:dyDescent="0.35">
      <c r="A77" s="49"/>
      <c r="B77" s="37" t="s">
        <v>106</v>
      </c>
      <c r="C77" s="37" t="s">
        <v>107</v>
      </c>
      <c r="D77" s="37" t="s">
        <v>122</v>
      </c>
      <c r="E77" s="10" t="s">
        <v>136</v>
      </c>
      <c r="F77" s="42"/>
      <c r="G77" s="41">
        <f>'ProfiledAdj for FM'!R79</f>
        <v>0</v>
      </c>
      <c r="H77" s="41">
        <f>'ProfiledAdj for FM'!S79</f>
        <v>0</v>
      </c>
      <c r="I77" s="41">
        <f>'ProfiledAdj for FM'!T79</f>
        <v>0</v>
      </c>
      <c r="J77" s="41">
        <f>'ProfiledAdj for FM'!U79</f>
        <v>0</v>
      </c>
      <c r="K77" s="41">
        <f>'ProfiledAdj for FM'!V79</f>
        <v>0</v>
      </c>
    </row>
    <row r="78" spans="1:11" s="35" customFormat="1" x14ac:dyDescent="0.35">
      <c r="A78" s="49"/>
      <c r="B78" s="37" t="s">
        <v>108</v>
      </c>
      <c r="C78" s="37" t="s">
        <v>109</v>
      </c>
      <c r="D78" s="37" t="s">
        <v>122</v>
      </c>
      <c r="E78" s="10" t="s">
        <v>136</v>
      </c>
      <c r="F78" s="42"/>
      <c r="G78" s="41">
        <f>'ProfiledAdj for FM'!R80</f>
        <v>7.3813616679612082</v>
      </c>
      <c r="H78" s="41">
        <f>'ProfiledAdj for FM'!S80</f>
        <v>7.3813616679612082</v>
      </c>
      <c r="I78" s="41">
        <f>'ProfiledAdj for FM'!T80</f>
        <v>7.3813616679612082</v>
      </c>
      <c r="J78" s="41">
        <f>'ProfiledAdj for FM'!U80</f>
        <v>7.3813616679612082</v>
      </c>
      <c r="K78" s="41">
        <f>'ProfiledAdj for FM'!V80</f>
        <v>7.3813616679612082</v>
      </c>
    </row>
    <row r="79" spans="1:11" s="35" customFormat="1" x14ac:dyDescent="0.35">
      <c r="A79" s="49"/>
      <c r="B79" s="37" t="s">
        <v>110</v>
      </c>
      <c r="C79" s="37" t="s">
        <v>111</v>
      </c>
      <c r="D79" s="37" t="s">
        <v>122</v>
      </c>
      <c r="E79" s="10" t="s">
        <v>136</v>
      </c>
      <c r="F79" s="42"/>
      <c r="G79" s="41">
        <f>'ProfiledAdj for FM'!R81</f>
        <v>15.177366553217388</v>
      </c>
      <c r="H79" s="41">
        <f>'ProfiledAdj for FM'!S81</f>
        <v>15.177366553217388</v>
      </c>
      <c r="I79" s="41">
        <f>'ProfiledAdj for FM'!T81</f>
        <v>15.177366553217388</v>
      </c>
      <c r="J79" s="41">
        <f>'ProfiledAdj for FM'!U81</f>
        <v>15.177366553217388</v>
      </c>
      <c r="K79" s="41">
        <f>'ProfiledAdj for FM'!V81</f>
        <v>15.177366553217388</v>
      </c>
    </row>
    <row r="80" spans="1:11" s="35" customFormat="1" x14ac:dyDescent="0.35">
      <c r="A80" s="49"/>
      <c r="B80" s="37" t="s">
        <v>112</v>
      </c>
      <c r="C80" s="37" t="s">
        <v>113</v>
      </c>
      <c r="D80" s="37" t="s">
        <v>122</v>
      </c>
      <c r="E80" s="10" t="s">
        <v>136</v>
      </c>
      <c r="F80" s="42"/>
      <c r="G80" s="41">
        <f>'ProfiledAdj for FM'!R82</f>
        <v>-20.243749120239272</v>
      </c>
      <c r="H80" s="41">
        <f>'ProfiledAdj for FM'!S82</f>
        <v>-20.243749120239272</v>
      </c>
      <c r="I80" s="41">
        <f>'ProfiledAdj for FM'!T82</f>
        <v>-20.243749120239272</v>
      </c>
      <c r="J80" s="41">
        <f>'ProfiledAdj for FM'!U82</f>
        <v>-20.243749120239272</v>
      </c>
      <c r="K80" s="41">
        <f>'ProfiledAdj for FM'!V82</f>
        <v>-20.243749120239272</v>
      </c>
    </row>
    <row r="81" spans="1:11" s="35" customFormat="1" x14ac:dyDescent="0.35">
      <c r="A81" s="49"/>
      <c r="B81" s="37" t="s">
        <v>114</v>
      </c>
      <c r="C81" s="37" t="s">
        <v>115</v>
      </c>
      <c r="D81" s="37" t="s">
        <v>122</v>
      </c>
      <c r="E81" s="10" t="s">
        <v>136</v>
      </c>
      <c r="F81" s="42"/>
      <c r="G81" s="41">
        <f>'ProfiledAdj for FM'!R83</f>
        <v>0</v>
      </c>
      <c r="H81" s="41">
        <f>'ProfiledAdj for FM'!S83</f>
        <v>0</v>
      </c>
      <c r="I81" s="41">
        <f>'ProfiledAdj for FM'!T83</f>
        <v>0</v>
      </c>
      <c r="J81" s="41">
        <f>'ProfiledAdj for FM'!U83</f>
        <v>0</v>
      </c>
      <c r="K81" s="41">
        <f>'ProfiledAdj for FM'!V83</f>
        <v>0</v>
      </c>
    </row>
    <row r="82" spans="1:11" s="35" customFormat="1" x14ac:dyDescent="0.35">
      <c r="A82" s="49"/>
      <c r="B82" s="37" t="s">
        <v>17</v>
      </c>
      <c r="C82" s="37" t="s">
        <v>41</v>
      </c>
      <c r="D82" s="37" t="s">
        <v>122</v>
      </c>
      <c r="E82" s="10" t="s">
        <v>136</v>
      </c>
      <c r="F82" s="42"/>
      <c r="G82" s="41">
        <f>'ProfiledAdj for FM'!R88</f>
        <v>0</v>
      </c>
      <c r="H82" s="41">
        <f>'ProfiledAdj for FM'!S88</f>
        <v>0</v>
      </c>
      <c r="I82" s="41">
        <f>'ProfiledAdj for FM'!T88</f>
        <v>0</v>
      </c>
      <c r="J82" s="41">
        <f>'ProfiledAdj for FM'!U88</f>
        <v>0</v>
      </c>
      <c r="K82" s="41">
        <f>'ProfiledAdj for FM'!V88</f>
        <v>0</v>
      </c>
    </row>
    <row r="83" spans="1:11" s="35" customFormat="1" x14ac:dyDescent="0.35">
      <c r="A83" s="49"/>
      <c r="B83" s="37" t="s">
        <v>18</v>
      </c>
      <c r="C83" s="37" t="s">
        <v>53</v>
      </c>
      <c r="D83" s="37" t="s">
        <v>122</v>
      </c>
      <c r="E83" s="10" t="s">
        <v>136</v>
      </c>
      <c r="F83" s="42"/>
      <c r="G83" s="41">
        <f>'ProfiledAdj for FM'!R89</f>
        <v>0</v>
      </c>
      <c r="H83" s="41">
        <f>'ProfiledAdj for FM'!S89</f>
        <v>0</v>
      </c>
      <c r="I83" s="41">
        <f>'ProfiledAdj for FM'!T89</f>
        <v>0</v>
      </c>
      <c r="J83" s="41">
        <f>'ProfiledAdj for FM'!U89</f>
        <v>0</v>
      </c>
      <c r="K83" s="41">
        <f>'ProfiledAdj for FM'!V89</f>
        <v>0</v>
      </c>
    </row>
    <row r="84" spans="1:11" s="35" customFormat="1" x14ac:dyDescent="0.35">
      <c r="A84" s="49"/>
      <c r="B84" s="37" t="s">
        <v>19</v>
      </c>
      <c r="C84" s="37" t="s">
        <v>116</v>
      </c>
      <c r="D84" s="37" t="s">
        <v>122</v>
      </c>
      <c r="E84" s="10" t="s">
        <v>136</v>
      </c>
      <c r="F84" s="42"/>
      <c r="G84" s="41">
        <f>'ProfiledAdj for FM'!R90</f>
        <v>9.4253534688274188E-2</v>
      </c>
      <c r="H84" s="41">
        <f>'ProfiledAdj for FM'!S90</f>
        <v>9.4253534688274188E-2</v>
      </c>
      <c r="I84" s="41">
        <f>'ProfiledAdj for FM'!T90</f>
        <v>9.4253534688274188E-2</v>
      </c>
      <c r="J84" s="41">
        <f>'ProfiledAdj for FM'!U90</f>
        <v>9.4253534688274188E-2</v>
      </c>
      <c r="K84" s="41">
        <f>'ProfiledAdj for FM'!V90</f>
        <v>9.4253534688274188E-2</v>
      </c>
    </row>
    <row r="85" spans="1:11" s="35" customFormat="1" x14ac:dyDescent="0.35">
      <c r="A85" s="49"/>
      <c r="B85" s="37" t="s">
        <v>20</v>
      </c>
      <c r="C85" s="37" t="s">
        <v>43</v>
      </c>
      <c r="D85" s="37" t="s">
        <v>122</v>
      </c>
      <c r="E85" s="10" t="s">
        <v>136</v>
      </c>
      <c r="F85" s="42"/>
      <c r="G85" s="41">
        <f>'ProfiledAdj for FM'!R91</f>
        <v>0</v>
      </c>
      <c r="H85" s="41">
        <f>'ProfiledAdj for FM'!S91</f>
        <v>0</v>
      </c>
      <c r="I85" s="41">
        <f>'ProfiledAdj for FM'!T91</f>
        <v>0</v>
      </c>
      <c r="J85" s="41">
        <f>'ProfiledAdj for FM'!U91</f>
        <v>0</v>
      </c>
      <c r="K85" s="41">
        <f>'ProfiledAdj for FM'!V91</f>
        <v>0</v>
      </c>
    </row>
    <row r="86" spans="1:11" s="35" customFormat="1" x14ac:dyDescent="0.35">
      <c r="A86" s="49"/>
      <c r="B86" s="37" t="s">
        <v>21</v>
      </c>
      <c r="C86" s="37" t="s">
        <v>55</v>
      </c>
      <c r="D86" s="37" t="s">
        <v>122</v>
      </c>
      <c r="E86" s="10" t="s">
        <v>136</v>
      </c>
      <c r="F86" s="42"/>
      <c r="G86" s="41">
        <f>'ProfiledAdj for FM'!R92</f>
        <v>-73.52469722360685</v>
      </c>
      <c r="H86" s="41">
        <f>'ProfiledAdj for FM'!S92</f>
        <v>-12.552493260782473</v>
      </c>
      <c r="I86" s="41">
        <f>'ProfiledAdj for FM'!T92</f>
        <v>-12.552493260782473</v>
      </c>
      <c r="J86" s="41">
        <f>'ProfiledAdj for FM'!U92</f>
        <v>-12.552493260782473</v>
      </c>
      <c r="K86" s="41">
        <f>'ProfiledAdj for FM'!V92</f>
        <v>-12.552493260782473</v>
      </c>
    </row>
    <row r="87" spans="1:11" s="35" customFormat="1" x14ac:dyDescent="0.35">
      <c r="A87" s="49"/>
      <c r="B87" s="37" t="s">
        <v>22</v>
      </c>
      <c r="C87" s="37" t="s">
        <v>65</v>
      </c>
      <c r="D87" s="37" t="s">
        <v>122</v>
      </c>
      <c r="E87" s="10" t="s">
        <v>136</v>
      </c>
      <c r="F87" s="42"/>
      <c r="G87" s="41">
        <f>'ProfiledAdj for FM'!R93</f>
        <v>16.814326709482796</v>
      </c>
      <c r="H87" s="41">
        <f>'ProfiledAdj for FM'!S93</f>
        <v>16.814326709482796</v>
      </c>
      <c r="I87" s="41">
        <f>'ProfiledAdj for FM'!T93</f>
        <v>16.814326709482796</v>
      </c>
      <c r="J87" s="41">
        <f>'ProfiledAdj for FM'!U93</f>
        <v>16.814326709482796</v>
      </c>
      <c r="K87" s="41">
        <f>'ProfiledAdj for FM'!V93</f>
        <v>16.814326709482796</v>
      </c>
    </row>
    <row r="88" spans="1:11" s="35" customFormat="1" x14ac:dyDescent="0.35">
      <c r="A88" s="49"/>
      <c r="B88" s="37" t="s">
        <v>23</v>
      </c>
      <c r="C88" s="37" t="s">
        <v>67</v>
      </c>
      <c r="D88" s="37" t="s">
        <v>122</v>
      </c>
      <c r="E88" s="10" t="s">
        <v>136</v>
      </c>
      <c r="F88" s="42"/>
      <c r="G88" s="41">
        <f>'ProfiledAdj for FM'!R94</f>
        <v>-0.98347125910483624</v>
      </c>
      <c r="H88" s="41">
        <f>'ProfiledAdj for FM'!S94</f>
        <v>-0.98347125910483624</v>
      </c>
      <c r="I88" s="41">
        <f>'ProfiledAdj for FM'!T94</f>
        <v>-0.98347125910483624</v>
      </c>
      <c r="J88" s="41">
        <f>'ProfiledAdj for FM'!U94</f>
        <v>-0.98347125910483624</v>
      </c>
      <c r="K88" s="41">
        <f>'ProfiledAdj for FM'!V94</f>
        <v>-0.98347125910483624</v>
      </c>
    </row>
    <row r="89" spans="1:11" s="35" customFormat="1" x14ac:dyDescent="0.35">
      <c r="A89" s="49"/>
      <c r="B89" s="37" t="s">
        <v>24</v>
      </c>
      <c r="C89" s="37" t="s">
        <v>37</v>
      </c>
      <c r="D89" s="37" t="s">
        <v>122</v>
      </c>
      <c r="E89" s="10" t="s">
        <v>136</v>
      </c>
      <c r="F89" s="42"/>
      <c r="G89" s="41">
        <f>'ProfiledAdj for FM'!R95</f>
        <v>-0.25870158620666639</v>
      </c>
      <c r="H89" s="41">
        <f>'ProfiledAdj for FM'!S95</f>
        <v>-0.25870158620666639</v>
      </c>
      <c r="I89" s="41">
        <f>'ProfiledAdj for FM'!T95</f>
        <v>-0.25870158620666639</v>
      </c>
      <c r="J89" s="41">
        <f>'ProfiledAdj for FM'!U95</f>
        <v>-0.25870158620666639</v>
      </c>
      <c r="K89" s="41">
        <f>'ProfiledAdj for FM'!V95</f>
        <v>-0.25870158620666639</v>
      </c>
    </row>
    <row r="90" spans="1:11" s="35" customFormat="1" x14ac:dyDescent="0.35">
      <c r="A90" s="49"/>
      <c r="B90" s="37" t="s">
        <v>25</v>
      </c>
      <c r="C90" s="37" t="s">
        <v>117</v>
      </c>
      <c r="D90" s="37" t="s">
        <v>122</v>
      </c>
      <c r="E90" s="10" t="s">
        <v>136</v>
      </c>
      <c r="F90" s="42"/>
      <c r="G90" s="41">
        <f>'ProfiledAdj for FM'!R96</f>
        <v>0</v>
      </c>
      <c r="H90" s="41">
        <f>'ProfiledAdj for FM'!S96</f>
        <v>0</v>
      </c>
      <c r="I90" s="41">
        <f>'ProfiledAdj for FM'!T96</f>
        <v>0</v>
      </c>
      <c r="J90" s="41">
        <f>'ProfiledAdj for FM'!U96</f>
        <v>0</v>
      </c>
      <c r="K90" s="41">
        <f>'ProfiledAdj for FM'!V96</f>
        <v>0</v>
      </c>
    </row>
    <row r="91" spans="1:11" s="35" customFormat="1" x14ac:dyDescent="0.35">
      <c r="A91" s="49"/>
      <c r="B91" s="49" t="s">
        <v>215</v>
      </c>
      <c r="C91" s="37" t="s">
        <v>209</v>
      </c>
      <c r="D91" s="37" t="s">
        <v>122</v>
      </c>
      <c r="E91" s="10" t="s">
        <v>136</v>
      </c>
      <c r="F91" s="42"/>
      <c r="G91" s="41">
        <f>'ProfiledAdj for FM'!R97</f>
        <v>0</v>
      </c>
      <c r="H91" s="41">
        <f>'ProfiledAdj for FM'!S97</f>
        <v>0</v>
      </c>
      <c r="I91" s="41">
        <f>'ProfiledAdj for FM'!T97</f>
        <v>0</v>
      </c>
      <c r="J91" s="41">
        <f>'ProfiledAdj for FM'!U97</f>
        <v>0</v>
      </c>
      <c r="K91" s="41">
        <f>'ProfiledAdj for FM'!V97</f>
        <v>0</v>
      </c>
    </row>
    <row r="92" spans="1:11" s="35" customFormat="1" x14ac:dyDescent="0.35">
      <c r="A92" s="49"/>
      <c r="B92" s="37" t="s">
        <v>26</v>
      </c>
      <c r="C92" s="37" t="s">
        <v>118</v>
      </c>
      <c r="D92" s="37" t="s">
        <v>122</v>
      </c>
      <c r="E92" s="10" t="s">
        <v>136</v>
      </c>
      <c r="F92" s="42"/>
      <c r="G92" s="41">
        <f>'ProfiledAdj for FM'!R98</f>
        <v>0</v>
      </c>
      <c r="H92" s="41">
        <f>'ProfiledAdj for FM'!S98</f>
        <v>0</v>
      </c>
      <c r="I92" s="41">
        <f>'ProfiledAdj for FM'!T98</f>
        <v>0</v>
      </c>
      <c r="J92" s="41">
        <f>'ProfiledAdj for FM'!U98</f>
        <v>0</v>
      </c>
      <c r="K92" s="41">
        <f>'ProfiledAdj for FM'!V98</f>
        <v>0</v>
      </c>
    </row>
    <row r="93" spans="1:11" s="35" customFormat="1" x14ac:dyDescent="0.35">
      <c r="A93" s="49"/>
      <c r="B93" s="37" t="s">
        <v>27</v>
      </c>
      <c r="C93" s="37" t="s">
        <v>119</v>
      </c>
      <c r="D93" s="37" t="s">
        <v>122</v>
      </c>
      <c r="E93" s="10" t="s">
        <v>136</v>
      </c>
      <c r="F93" s="42"/>
      <c r="G93" s="41">
        <f>'ProfiledAdj for FM'!R99</f>
        <v>-1.6848326533981102</v>
      </c>
      <c r="H93" s="41">
        <f>'ProfiledAdj for FM'!S99</f>
        <v>-1.6848326533981102</v>
      </c>
      <c r="I93" s="41">
        <f>'ProfiledAdj for FM'!T99</f>
        <v>-1.6848326533981102</v>
      </c>
      <c r="J93" s="41">
        <f>'ProfiledAdj for FM'!U99</f>
        <v>-1.6848326533981102</v>
      </c>
      <c r="K93" s="41">
        <f>'ProfiledAdj for FM'!V99</f>
        <v>-1.6848326533981102</v>
      </c>
    </row>
    <row r="94" spans="1:11" s="35" customFormat="1" x14ac:dyDescent="0.35">
      <c r="A94" s="49"/>
      <c r="B94" s="37" t="s">
        <v>28</v>
      </c>
      <c r="C94" s="37" t="s">
        <v>120</v>
      </c>
      <c r="D94" s="37" t="s">
        <v>122</v>
      </c>
      <c r="E94" s="10" t="s">
        <v>136</v>
      </c>
      <c r="F94" s="42"/>
      <c r="G94" s="41">
        <f>'ProfiledAdj for FM'!R100</f>
        <v>14.230528764930822</v>
      </c>
      <c r="H94" s="41">
        <f>'ProfiledAdj for FM'!S100</f>
        <v>14.230528764930822</v>
      </c>
      <c r="I94" s="41">
        <f>'ProfiledAdj for FM'!T100</f>
        <v>14.230528764930822</v>
      </c>
      <c r="J94" s="41">
        <f>'ProfiledAdj for FM'!U100</f>
        <v>14.230528764930822</v>
      </c>
      <c r="K94" s="41">
        <f>'ProfiledAdj for FM'!V100</f>
        <v>14.230528764930822</v>
      </c>
    </row>
    <row r="95" spans="1:11" s="35" customFormat="1" x14ac:dyDescent="0.35">
      <c r="A95" s="49"/>
      <c r="B95" s="37" t="s">
        <v>29</v>
      </c>
      <c r="C95" s="37" t="s">
        <v>79</v>
      </c>
      <c r="D95" s="37" t="s">
        <v>122</v>
      </c>
      <c r="E95" s="10" t="s">
        <v>136</v>
      </c>
      <c r="F95" s="42"/>
      <c r="G95" s="41">
        <f>'ProfiledAdj for FM'!R101</f>
        <v>-0.32455178188992218</v>
      </c>
      <c r="H95" s="41">
        <f>'ProfiledAdj for FM'!S101</f>
        <v>-0.32455178188992218</v>
      </c>
      <c r="I95" s="41">
        <f>'ProfiledAdj for FM'!T101</f>
        <v>-0.32455178188992218</v>
      </c>
      <c r="J95" s="41">
        <f>'ProfiledAdj for FM'!U101</f>
        <v>-0.32455178188992218</v>
      </c>
      <c r="K95" s="41">
        <f>'ProfiledAdj for FM'!V101</f>
        <v>-0.32455178188992218</v>
      </c>
    </row>
    <row r="96" spans="1:11" s="35" customFormat="1" x14ac:dyDescent="0.35">
      <c r="A96" s="49"/>
      <c r="B96" s="37" t="s">
        <v>30</v>
      </c>
      <c r="C96" s="37" t="s">
        <v>121</v>
      </c>
      <c r="D96" s="37" t="s">
        <v>122</v>
      </c>
      <c r="E96" s="10" t="s">
        <v>136</v>
      </c>
      <c r="F96" s="42"/>
      <c r="G96" s="41">
        <f>'ProfiledAdj for FM'!R102</f>
        <v>-4.8397826616815811</v>
      </c>
      <c r="H96" s="41">
        <f>'ProfiledAdj for FM'!S102</f>
        <v>-4.8397826616815811</v>
      </c>
      <c r="I96" s="41">
        <f>'ProfiledAdj for FM'!T102</f>
        <v>-4.8397826616815811</v>
      </c>
      <c r="J96" s="41">
        <f>'ProfiledAdj for FM'!U102</f>
        <v>-4.8397826616815811</v>
      </c>
      <c r="K96" s="41">
        <f>'ProfiledAdj for FM'!V102</f>
        <v>-4.8397826616815811</v>
      </c>
    </row>
    <row r="97" spans="1:11" s="35" customFormat="1" x14ac:dyDescent="0.35">
      <c r="A97" s="49"/>
      <c r="B97" s="49" t="s">
        <v>216</v>
      </c>
      <c r="C97" s="37" t="s">
        <v>210</v>
      </c>
      <c r="D97" s="37" t="s">
        <v>122</v>
      </c>
      <c r="E97" s="10" t="s">
        <v>136</v>
      </c>
      <c r="F97" s="42"/>
      <c r="G97" s="41">
        <f>'ProfiledAdj for FM'!R103</f>
        <v>0</v>
      </c>
      <c r="H97" s="41">
        <f>'ProfiledAdj for FM'!S103</f>
        <v>0</v>
      </c>
      <c r="I97" s="41">
        <f>'ProfiledAdj for FM'!T103</f>
        <v>0</v>
      </c>
      <c r="J97" s="41">
        <f>'ProfiledAdj for FM'!U103</f>
        <v>0</v>
      </c>
      <c r="K97" s="41">
        <f>'ProfiledAdj for FM'!V103</f>
        <v>0</v>
      </c>
    </row>
    <row r="98" spans="1:11" s="35" customFormat="1" x14ac:dyDescent="0.35">
      <c r="A98" s="49"/>
      <c r="B98" s="37" t="s">
        <v>31</v>
      </c>
      <c r="C98" s="37" t="s">
        <v>45</v>
      </c>
      <c r="D98" s="37" t="s">
        <v>122</v>
      </c>
      <c r="E98" s="10" t="s">
        <v>136</v>
      </c>
      <c r="F98" s="42"/>
      <c r="G98" s="41">
        <f>'ProfiledAdj for FM'!R104</f>
        <v>0</v>
      </c>
      <c r="H98" s="41">
        <f>'ProfiledAdj for FM'!S104</f>
        <v>0</v>
      </c>
      <c r="I98" s="41">
        <f>'ProfiledAdj for FM'!T104</f>
        <v>0</v>
      </c>
      <c r="J98" s="41">
        <f>'ProfiledAdj for FM'!U104</f>
        <v>0</v>
      </c>
      <c r="K98" s="41">
        <f>'ProfiledAdj for FM'!V104</f>
        <v>0</v>
      </c>
    </row>
    <row r="99" spans="1:11" s="35" customFormat="1" x14ac:dyDescent="0.35">
      <c r="A99" s="49"/>
      <c r="B99" s="37" t="s">
        <v>32</v>
      </c>
      <c r="C99" s="37" t="s">
        <v>57</v>
      </c>
      <c r="D99" s="37" t="s">
        <v>122</v>
      </c>
      <c r="E99" s="10" t="s">
        <v>136</v>
      </c>
      <c r="F99" s="42"/>
      <c r="G99" s="41">
        <f>'ProfiledAdj for FM'!R105</f>
        <v>0</v>
      </c>
      <c r="H99" s="41">
        <f>'ProfiledAdj for FM'!S105</f>
        <v>0</v>
      </c>
      <c r="I99" s="41">
        <f>'ProfiledAdj for FM'!T105</f>
        <v>0</v>
      </c>
      <c r="J99" s="41">
        <f>'ProfiledAdj for FM'!U105</f>
        <v>0</v>
      </c>
      <c r="K99" s="41">
        <f>'ProfiledAdj for FM'!V105</f>
        <v>0</v>
      </c>
    </row>
    <row r="100" spans="1:11" s="35" customFormat="1" x14ac:dyDescent="0.35">
      <c r="A100" s="49"/>
      <c r="B100" s="37" t="s">
        <v>33</v>
      </c>
      <c r="C100" s="37" t="s">
        <v>81</v>
      </c>
      <c r="D100" s="37" t="s">
        <v>122</v>
      </c>
      <c r="E100" s="10" t="s">
        <v>136</v>
      </c>
      <c r="F100" s="42"/>
      <c r="G100" s="41">
        <f>'ProfiledAdj for FM'!R106</f>
        <v>14.58079077142551</v>
      </c>
      <c r="H100" s="41">
        <f>'ProfiledAdj for FM'!S106</f>
        <v>14.58079077142551</v>
      </c>
      <c r="I100" s="41">
        <f>'ProfiledAdj for FM'!T106</f>
        <v>14.58079077142551</v>
      </c>
      <c r="J100" s="41">
        <f>'ProfiledAdj for FM'!U106</f>
        <v>14.58079077142551</v>
      </c>
      <c r="K100" s="41">
        <f>'ProfiledAdj for FM'!V106</f>
        <v>14.58079077142551</v>
      </c>
    </row>
    <row r="101" spans="1:11" s="35" customFormat="1" x14ac:dyDescent="0.35">
      <c r="A101" s="49"/>
      <c r="B101" s="37" t="s">
        <v>34</v>
      </c>
      <c r="C101" s="37" t="s">
        <v>83</v>
      </c>
      <c r="D101" s="37" t="s">
        <v>122</v>
      </c>
      <c r="E101" s="10" t="s">
        <v>136</v>
      </c>
      <c r="F101" s="42"/>
      <c r="G101" s="41">
        <f>'ProfiledAdj for FM'!R107</f>
        <v>0.59657578179187598</v>
      </c>
      <c r="H101" s="41">
        <f>'ProfiledAdj for FM'!S107</f>
        <v>0.59657578179187598</v>
      </c>
      <c r="I101" s="41">
        <f>'ProfiledAdj for FM'!T107</f>
        <v>0.59657578179187598</v>
      </c>
      <c r="J101" s="41">
        <f>'ProfiledAdj for FM'!U107</f>
        <v>0.59657578179187598</v>
      </c>
      <c r="K101" s="41">
        <f>'ProfiledAdj for FM'!V107</f>
        <v>0.59657578179187598</v>
      </c>
    </row>
    <row r="102" spans="1:11" ht="13.5" x14ac:dyDescent="0.35">
      <c r="B102" t="s">
        <v>227</v>
      </c>
      <c r="C102" t="s">
        <v>229</v>
      </c>
      <c r="D102" t="s">
        <v>143</v>
      </c>
      <c r="E102" t="s">
        <v>136</v>
      </c>
      <c r="F102" s="43" t="str">
        <f t="shared" ref="F102:K102" ca="1" si="0">CONCATENATE("[…]", TEXT(NOW(),"dd/mm/yyy hh:mm:ss"))</f>
        <v>[…]11/11/2020 08:22:59</v>
      </c>
      <c r="G102" s="43" t="str">
        <f t="shared" ca="1" si="0"/>
        <v>[…]11/11/2020 08:22:59</v>
      </c>
      <c r="H102" s="43" t="str">
        <f t="shared" ca="1" si="0"/>
        <v>[…]11/11/2020 08:22:59</v>
      </c>
      <c r="I102" s="43" t="str">
        <f t="shared" ca="1" si="0"/>
        <v>[…]11/11/2020 08:22:59</v>
      </c>
      <c r="J102" s="43" t="str">
        <f t="shared" ca="1" si="0"/>
        <v>[…]11/11/2020 08:22:59</v>
      </c>
      <c r="K102" s="43" t="str">
        <f t="shared" ca="1" si="0"/>
        <v>[…]11/11/2020 08:22:59</v>
      </c>
    </row>
    <row r="103" spans="1:11" x14ac:dyDescent="0.35">
      <c r="B103" t="s">
        <v>228</v>
      </c>
      <c r="C103" t="s">
        <v>230</v>
      </c>
      <c r="D103" t="s">
        <v>143</v>
      </c>
      <c r="E103" t="s">
        <v>136</v>
      </c>
      <c r="F103" s="44" t="str">
        <f ca="1">MID(CELL("filename",F1),SEARCH("[",CELL("filename",F1))+1,SEARCH(".",CELL("filename",F1))-1-SEARCH("[",CELL("filename",F1)))</f>
        <v>Revenue adjustment feeder model_TMS_BYRun2_popup</v>
      </c>
      <c r="G103" s="44" t="str">
        <f ca="1">MID(CELL("filename",F1),SEARCH("[",CELL("filename",F1))+1,SEARCH(".",CELL("filename",F1))-1-SEARCH("[",CELL("filename",F1)))</f>
        <v>Revenue adjustment feeder model_TMS_BYRun2_popup</v>
      </c>
      <c r="H103" s="44" t="str">
        <f ca="1">MID(CELL("filename",F1),SEARCH("[",CELL("filename",F1))+1,SEARCH(".",CELL("filename",F1))-1-SEARCH("[",CELL("filename",F1)))</f>
        <v>Revenue adjustment feeder model_TMS_BYRun2_popup</v>
      </c>
      <c r="I103" s="44" t="str">
        <f ca="1">MID(CELL("filename",F1),SEARCH("[",CELL("filename",F1))+1,SEARCH(".",CELL("filename",F1))-1-SEARCH("[",CELL("filename",F1)))</f>
        <v>Revenue adjustment feeder model_TMS_BYRun2_popup</v>
      </c>
      <c r="J103" s="44" t="str">
        <f ca="1">MID(CELL("filename",F1),SEARCH("[",CELL("filename",F1))+1,SEARCH(".",CELL("filename",F1))-1-SEARCH("[",CELL("filename",F1)))</f>
        <v>Revenue adjustment feeder model_TMS_BYRun2_popup</v>
      </c>
      <c r="K103" s="44" t="str">
        <f ca="1">MID(CELL("filename",F1),SEARCH("[",CELL("filename",F1))+1,SEARCH(".",CELL("filename",F1))-1-SEARCH("[",CELL("filename",F1)))</f>
        <v>Revenue adjustment feeder model_TMS_BYRun2_popup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8" scale="66" fitToHeight="0" orientation="landscape" r:id="rId1"/>
  <headerFooter>
    <oddHeader>&amp;L&amp;F&amp;C&amp;A&amp;ROFFICIAL</oddHeader>
    <oddFooter>&amp;LPrinted on &amp;D at &amp;T&amp;CPage &amp;P of &amp;N pages&amp;ROfwat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9"/>
  <sheetViews>
    <sheetView showGridLines="0" zoomScale="80" zoomScaleNormal="80" workbookViewId="0">
      <pane xSplit="1" ySplit="3" topLeftCell="B4" activePane="bottomRight" state="frozen"/>
      <selection activeCell="F3" sqref="F3"/>
      <selection pane="topRight" activeCell="F3" sqref="F3"/>
      <selection pane="bottomLeft" activeCell="F3" sqref="F3"/>
      <selection pane="bottomRight" activeCell="F3" sqref="F3"/>
    </sheetView>
  </sheetViews>
  <sheetFormatPr defaultColWidth="0" defaultRowHeight="13.15" x14ac:dyDescent="0.4"/>
  <cols>
    <col min="1" max="2" width="9.1328125" style="56" customWidth="1"/>
    <col min="3" max="4" width="50.73046875" style="63" customWidth="1"/>
    <col min="5" max="5" width="15.86328125" style="63" customWidth="1"/>
    <col min="6" max="6" width="14.73046875" style="63" customWidth="1"/>
    <col min="7" max="7" width="0" style="56" hidden="1" customWidth="1"/>
    <col min="8" max="16383" width="9.1328125" style="56" hidden="1"/>
    <col min="16384" max="16384" width="9" style="56" hidden="1" customWidth="1"/>
  </cols>
  <sheetData>
    <row r="1" spans="1:6" s="53" customFormat="1" ht="32.25" x14ac:dyDescent="0.35">
      <c r="A1" s="53" t="s">
        <v>217</v>
      </c>
    </row>
    <row r="2" spans="1:6" x14ac:dyDescent="0.4">
      <c r="A2" s="54"/>
      <c r="B2" s="54"/>
      <c r="C2" s="55"/>
      <c r="D2" s="55"/>
      <c r="E2" s="55"/>
      <c r="F2" s="55"/>
    </row>
    <row r="3" spans="1:6" ht="15" x14ac:dyDescent="0.4">
      <c r="A3" s="54"/>
      <c r="B3" s="57" t="s">
        <v>218</v>
      </c>
      <c r="C3" s="57" t="s">
        <v>219</v>
      </c>
      <c r="D3" s="57" t="s">
        <v>220</v>
      </c>
      <c r="E3" s="57" t="s">
        <v>221</v>
      </c>
      <c r="F3" s="57" t="s">
        <v>222</v>
      </c>
    </row>
    <row r="4" spans="1:6" x14ac:dyDescent="0.4">
      <c r="A4" s="54"/>
      <c r="B4" s="54"/>
      <c r="C4" s="55"/>
      <c r="D4" s="55"/>
      <c r="E4" s="55"/>
      <c r="F4" s="55"/>
    </row>
    <row r="5" spans="1:6" s="62" customFormat="1" ht="38.25" x14ac:dyDescent="0.35">
      <c r="A5" s="58">
        <v>43678</v>
      </c>
      <c r="B5" s="59">
        <v>1</v>
      </c>
      <c r="C5" s="60" t="s">
        <v>223</v>
      </c>
      <c r="D5" s="60" t="s">
        <v>224</v>
      </c>
      <c r="E5" s="60" t="s">
        <v>225</v>
      </c>
      <c r="F5" s="61" t="s">
        <v>226</v>
      </c>
    </row>
    <row r="6" spans="1:6" x14ac:dyDescent="0.4">
      <c r="A6" s="54"/>
      <c r="B6" s="54"/>
      <c r="C6" s="55"/>
      <c r="D6" s="55"/>
      <c r="E6" s="55"/>
      <c r="F6" s="55"/>
    </row>
    <row r="7" spans="1:6" x14ac:dyDescent="0.4">
      <c r="A7" s="54"/>
      <c r="B7" s="54"/>
      <c r="C7" s="55"/>
      <c r="D7" s="55"/>
      <c r="E7" s="55"/>
      <c r="F7" s="55"/>
    </row>
    <row r="8" spans="1:6" x14ac:dyDescent="0.4">
      <c r="A8" s="54"/>
      <c r="B8" s="54"/>
      <c r="C8" s="55"/>
      <c r="D8" s="55"/>
      <c r="E8" s="55"/>
      <c r="F8" s="55"/>
    </row>
    <row r="9" spans="1:6" x14ac:dyDescent="0.4">
      <c r="A9" s="54"/>
      <c r="B9" s="54"/>
      <c r="C9" s="55"/>
      <c r="D9" s="55"/>
      <c r="E9" s="55"/>
      <c r="F9" s="55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V107"/>
  <sheetViews>
    <sheetView showGridLines="0" defaultGridColor="0" colorId="22" zoomScale="80" zoomScaleNormal="80" workbookViewId="0">
      <pane xSplit="9" ySplit="5" topLeftCell="J6" activePane="bottomRight" state="frozen"/>
      <selection activeCell="F3" sqref="F3"/>
      <selection pane="topRight" activeCell="F3" sqref="F3"/>
      <selection pane="bottomLeft" activeCell="F3" sqref="F3"/>
      <selection pane="bottomRight" activeCell="F3" sqref="F3"/>
    </sheetView>
  </sheetViews>
  <sheetFormatPr defaultColWidth="0" defaultRowHeight="13.15" x14ac:dyDescent="0.35"/>
  <cols>
    <col min="1" max="1" width="32.1328125" style="8" customWidth="1"/>
    <col min="2" max="2" width="1.265625" style="8" customWidth="1"/>
    <col min="3" max="3" width="1.265625" style="9" customWidth="1"/>
    <col min="4" max="4" width="1.265625" style="10" customWidth="1"/>
    <col min="5" max="5" width="124.73046875" bestFit="1" customWidth="1"/>
    <col min="6" max="6" width="12.73046875" customWidth="1"/>
    <col min="7" max="7" width="11.73046875" customWidth="1"/>
    <col min="8" max="8" width="15.73046875" customWidth="1"/>
    <col min="9" max="9" width="2.73046875" customWidth="1"/>
    <col min="10" max="22" width="12.73046875" customWidth="1"/>
    <col min="23" max="16384" width="9.1328125" hidden="1"/>
  </cols>
  <sheetData>
    <row r="1" spans="1:22" s="8" customFormat="1" ht="50.25" x14ac:dyDescent="0.35">
      <c r="A1" s="1" t="s">
        <v>35</v>
      </c>
      <c r="B1" s="1"/>
      <c r="C1" s="25"/>
      <c r="D1" s="1"/>
      <c r="E1" s="64" t="s">
        <v>241</v>
      </c>
      <c r="F1" s="50"/>
      <c r="G1" s="5"/>
      <c r="H1" s="6"/>
      <c r="I1" s="1"/>
      <c r="J1" s="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 x14ac:dyDescent="0.35">
      <c r="E2" s="10" t="s">
        <v>231</v>
      </c>
      <c r="F2" s="52" t="b">
        <f>F10=F11=F14=F15=F16=F17=F18=F19=F21=F22=F23=F24=F25=F26=F29=F32=F35=F36=F37=F38=F41=F44=F47=F50=F53=F56=F59=F60=F61=F66=F67=F68=F69=F70=F71=F72</f>
        <v>1</v>
      </c>
      <c r="G2" s="12" t="s">
        <v>237</v>
      </c>
      <c r="H2" s="10"/>
      <c r="I2" s="10"/>
      <c r="J2" s="13">
        <v>41364</v>
      </c>
      <c r="K2" s="13">
        <v>41729</v>
      </c>
      <c r="L2" s="13">
        <v>42094</v>
      </c>
      <c r="M2" s="13">
        <v>42460</v>
      </c>
      <c r="N2" s="13">
        <v>42825</v>
      </c>
      <c r="O2" s="13">
        <v>43190</v>
      </c>
      <c r="P2" s="13">
        <v>43555</v>
      </c>
      <c r="Q2" s="13">
        <v>43921</v>
      </c>
      <c r="R2" s="13">
        <v>44286</v>
      </c>
      <c r="S2" s="13">
        <v>44651</v>
      </c>
      <c r="T2" s="13">
        <v>45016</v>
      </c>
      <c r="U2" s="13">
        <v>45382</v>
      </c>
      <c r="V2" s="13">
        <v>45747</v>
      </c>
    </row>
    <row r="3" spans="1:22" ht="12.75" customHeight="1" x14ac:dyDescent="0.35">
      <c r="E3" s="10" t="s">
        <v>232</v>
      </c>
      <c r="F3" s="14"/>
      <c r="G3" s="14"/>
      <c r="H3" s="10"/>
      <c r="I3" s="10"/>
      <c r="J3" s="15" t="s">
        <v>235</v>
      </c>
      <c r="K3" s="15" t="s">
        <v>235</v>
      </c>
      <c r="L3" s="15" t="s">
        <v>235</v>
      </c>
      <c r="M3" s="15" t="s">
        <v>235</v>
      </c>
      <c r="N3" s="15" t="s">
        <v>235</v>
      </c>
      <c r="O3" s="15" t="s">
        <v>235</v>
      </c>
      <c r="P3" s="15" t="s">
        <v>235</v>
      </c>
      <c r="Q3" s="15" t="s">
        <v>235</v>
      </c>
      <c r="R3" s="15" t="s">
        <v>236</v>
      </c>
      <c r="S3" s="15" t="s">
        <v>236</v>
      </c>
      <c r="T3" s="15" t="s">
        <v>236</v>
      </c>
      <c r="U3" s="15" t="s">
        <v>236</v>
      </c>
      <c r="V3" s="15" t="s">
        <v>236</v>
      </c>
    </row>
    <row r="4" spans="1:22" ht="12.75" customHeight="1" x14ac:dyDescent="0.35">
      <c r="E4" s="10" t="s">
        <v>233</v>
      </c>
      <c r="F4" s="14"/>
      <c r="G4" s="14"/>
      <c r="H4" s="10"/>
      <c r="I4" s="10"/>
      <c r="J4" s="16">
        <v>2013</v>
      </c>
      <c r="K4" s="16">
        <v>2014</v>
      </c>
      <c r="L4" s="16">
        <v>2015</v>
      </c>
      <c r="M4" s="16">
        <v>2016</v>
      </c>
      <c r="N4" s="16">
        <v>2017</v>
      </c>
      <c r="O4" s="16">
        <v>2018</v>
      </c>
      <c r="P4" s="16">
        <v>2019</v>
      </c>
      <c r="Q4" s="16">
        <v>2020</v>
      </c>
      <c r="R4" s="16">
        <v>2021</v>
      </c>
      <c r="S4" s="16">
        <v>2022</v>
      </c>
      <c r="T4" s="16">
        <v>2023</v>
      </c>
      <c r="U4" s="16">
        <v>2024</v>
      </c>
      <c r="V4" s="16">
        <v>2025</v>
      </c>
    </row>
    <row r="5" spans="1:22" ht="12.75" customHeight="1" x14ac:dyDescent="0.35">
      <c r="E5" s="10" t="s">
        <v>234</v>
      </c>
      <c r="F5" s="17" t="s">
        <v>0</v>
      </c>
      <c r="G5" s="8" t="s">
        <v>1</v>
      </c>
      <c r="H5" s="17"/>
      <c r="I5" s="10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</row>
    <row r="7" spans="1:22" ht="12.75" customHeight="1" collapsed="1" x14ac:dyDescent="0.35">
      <c r="A7" s="18" t="s">
        <v>2</v>
      </c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9" spans="1:22" x14ac:dyDescent="0.35">
      <c r="B9" s="8" t="s">
        <v>3</v>
      </c>
      <c r="C9"/>
      <c r="D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x14ac:dyDescent="0.35">
      <c r="A10" s="21" t="s">
        <v>36</v>
      </c>
      <c r="E10" s="20" t="s">
        <v>37</v>
      </c>
      <c r="F10" s="21" t="b">
        <f>SUM(Summary_OutputBY021!$F10,Summary_OutputBY022!$F10,Summary_OutputBY023!$F10)=Summary_OutputBY020!$F10</f>
        <v>1</v>
      </c>
      <c r="G10" s="20" t="s">
        <v>122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x14ac:dyDescent="0.35">
      <c r="A11" s="21" t="s">
        <v>38</v>
      </c>
      <c r="E11" s="20" t="s">
        <v>39</v>
      </c>
      <c r="F11" s="21" t="b">
        <f>SUM(Summary_OutputBY021!$F11,Summary_OutputBY022!$F11,Summary_OutputBY023!$F11)=Summary_OutputBY020!$F11</f>
        <v>1</v>
      </c>
      <c r="G11" s="20" t="s">
        <v>122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x14ac:dyDescent="0.35">
      <c r="A12" s="22"/>
      <c r="E12" s="20"/>
      <c r="F12" s="21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35">
      <c r="A13" s="22"/>
      <c r="B13" s="8" t="s">
        <v>4</v>
      </c>
      <c r="F13" s="35"/>
    </row>
    <row r="14" spans="1:22" x14ac:dyDescent="0.35">
      <c r="A14" s="21" t="s">
        <v>40</v>
      </c>
      <c r="E14" s="20" t="s">
        <v>41</v>
      </c>
      <c r="F14" s="21" t="b">
        <f>SUM(Summary_OutputBY021!$F14,Summary_OutputBY022!$F14,Summary_OutputBY023!$F14)=Summary_OutputBY020!$F14</f>
        <v>1</v>
      </c>
      <c r="G14" s="20" t="s">
        <v>122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x14ac:dyDescent="0.35">
      <c r="A15" s="21" t="s">
        <v>42</v>
      </c>
      <c r="E15" s="20" t="s">
        <v>43</v>
      </c>
      <c r="F15" s="21" t="b">
        <f>SUM(Summary_OutputBY021!$F15,Summary_OutputBY022!$F15,Summary_OutputBY023!$F15)=Summary_OutputBY020!$F15</f>
        <v>1</v>
      </c>
      <c r="G15" s="20" t="s">
        <v>122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x14ac:dyDescent="0.35">
      <c r="A16" s="21" t="s">
        <v>44</v>
      </c>
      <c r="E16" s="20" t="s">
        <v>45</v>
      </c>
      <c r="F16" s="21" t="b">
        <f>SUM(Summary_OutputBY021!$F16,Summary_OutputBY022!$F16,Summary_OutputBY023!$F16)=Summary_OutputBY020!$F16</f>
        <v>1</v>
      </c>
      <c r="G16" s="20" t="s">
        <v>122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x14ac:dyDescent="0.35">
      <c r="A17" s="21" t="s">
        <v>46</v>
      </c>
      <c r="E17" s="20" t="s">
        <v>47</v>
      </c>
      <c r="F17" s="21" t="b">
        <f>SUM(Summary_OutputBY021!$F17,Summary_OutputBY022!$F17,Summary_OutputBY023!$F17)=Summary_OutputBY020!$F17</f>
        <v>1</v>
      </c>
      <c r="G17" s="20" t="s">
        <v>122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x14ac:dyDescent="0.35">
      <c r="A18" s="21" t="s">
        <v>48</v>
      </c>
      <c r="E18" s="20" t="s">
        <v>49</v>
      </c>
      <c r="F18" s="21" t="b">
        <f>SUM(Summary_OutputBY021!$F18,Summary_OutputBY022!$F18,Summary_OutputBY023!$F18)=Summary_OutputBY020!$F18</f>
        <v>1</v>
      </c>
      <c r="G18" s="20" t="s">
        <v>122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x14ac:dyDescent="0.35">
      <c r="A19" s="21" t="s">
        <v>50</v>
      </c>
      <c r="E19" s="20" t="s">
        <v>51</v>
      </c>
      <c r="F19" s="21" t="b">
        <f>SUM(Summary_OutputBY021!$F19,Summary_OutputBY022!$F19,Summary_OutputBY023!$F19)=Summary_OutputBY020!$F19</f>
        <v>1</v>
      </c>
      <c r="G19" s="20" t="s">
        <v>122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x14ac:dyDescent="0.35">
      <c r="A20" s="22"/>
      <c r="E20" s="20"/>
      <c r="F20" s="2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x14ac:dyDescent="0.35">
      <c r="A21" s="21" t="s">
        <v>52</v>
      </c>
      <c r="E21" s="20" t="s">
        <v>53</v>
      </c>
      <c r="F21" s="21" t="b">
        <f>SUM(Summary_OutputBY021!$F21,Summary_OutputBY022!$F21,Summary_OutputBY023!$F21)=Summary_OutputBY020!$F21</f>
        <v>1</v>
      </c>
      <c r="G21" s="20" t="s">
        <v>122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x14ac:dyDescent="0.35">
      <c r="A22" s="21" t="s">
        <v>54</v>
      </c>
      <c r="E22" s="20" t="s">
        <v>55</v>
      </c>
      <c r="F22" s="21" t="b">
        <f>SUM(Summary_OutputBY021!$F22,Summary_OutputBY022!$F22,Summary_OutputBY023!$F22)=Summary_OutputBY020!$F22</f>
        <v>1</v>
      </c>
      <c r="G22" s="20" t="s">
        <v>122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x14ac:dyDescent="0.35">
      <c r="A23" s="21" t="s">
        <v>56</v>
      </c>
      <c r="E23" s="20" t="s">
        <v>57</v>
      </c>
      <c r="F23" s="21" t="b">
        <f>SUM(Summary_OutputBY021!$F23,Summary_OutputBY022!$F23,Summary_OutputBY023!$F23)=Summary_OutputBY020!$F23</f>
        <v>1</v>
      </c>
      <c r="G23" s="20" t="s">
        <v>122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35">
      <c r="A24" s="21" t="s">
        <v>58</v>
      </c>
      <c r="E24" s="20" t="s">
        <v>59</v>
      </c>
      <c r="F24" s="21" t="b">
        <f>SUM(Summary_OutputBY021!$F24,Summary_OutputBY022!$F24,Summary_OutputBY023!$F24)=Summary_OutputBY020!$F24</f>
        <v>1</v>
      </c>
      <c r="G24" s="20" t="s">
        <v>122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35">
      <c r="A25" s="21" t="s">
        <v>60</v>
      </c>
      <c r="E25" s="20" t="s">
        <v>61</v>
      </c>
      <c r="F25" s="21" t="b">
        <f>SUM(Summary_OutputBY021!$F25,Summary_OutputBY022!$F25,Summary_OutputBY023!$F25)=Summary_OutputBY020!$F25</f>
        <v>1</v>
      </c>
      <c r="G25" s="20" t="s">
        <v>122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35">
      <c r="A26" s="21" t="s">
        <v>62</v>
      </c>
      <c r="E26" s="20" t="s">
        <v>63</v>
      </c>
      <c r="F26" s="21" t="b">
        <f>SUM(Summary_OutputBY021!$F26,Summary_OutputBY022!$F26,Summary_OutputBY023!$F26)=Summary_OutputBY020!$F26</f>
        <v>1</v>
      </c>
      <c r="G26" s="20" t="s">
        <v>122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35">
      <c r="A27" s="22"/>
      <c r="E27" s="20"/>
      <c r="F27" s="21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x14ac:dyDescent="0.35">
      <c r="A28" s="22"/>
      <c r="B28" s="8" t="s">
        <v>5</v>
      </c>
      <c r="E28" s="20"/>
      <c r="F28" s="21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x14ac:dyDescent="0.35">
      <c r="A29" s="21" t="s">
        <v>64</v>
      </c>
      <c r="E29" s="20" t="s">
        <v>65</v>
      </c>
      <c r="F29" s="21" t="b">
        <f>SUM(Summary_OutputBY021!$F29,Summary_OutputBY022!$F29,Summary_OutputBY023!$F29)=Summary_OutputBY020!$F29</f>
        <v>1</v>
      </c>
      <c r="G29" s="20" t="s">
        <v>122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x14ac:dyDescent="0.35">
      <c r="A30" s="22"/>
      <c r="E30" s="20"/>
      <c r="F30" s="21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x14ac:dyDescent="0.35">
      <c r="A31" s="22"/>
      <c r="B31" s="8" t="s">
        <v>6</v>
      </c>
      <c r="C31"/>
      <c r="E31" s="20"/>
      <c r="F31" s="21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x14ac:dyDescent="0.35">
      <c r="A32" s="21" t="s">
        <v>66</v>
      </c>
      <c r="E32" s="20" t="s">
        <v>67</v>
      </c>
      <c r="F32" s="21" t="b">
        <f>SUM(Summary_OutputBY021!$F32,Summary_OutputBY022!$F32,Summary_OutputBY023!$F32)=Summary_OutputBY020!$F32</f>
        <v>1</v>
      </c>
      <c r="G32" s="20" t="s">
        <v>122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x14ac:dyDescent="0.35">
      <c r="A33" s="22"/>
      <c r="E33" s="20"/>
      <c r="F33" s="21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x14ac:dyDescent="0.35">
      <c r="A34" s="22"/>
      <c r="B34" s="8" t="s">
        <v>7</v>
      </c>
      <c r="E34" s="20"/>
      <c r="F34" s="21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x14ac:dyDescent="0.35">
      <c r="A35" s="21" t="s">
        <v>68</v>
      </c>
      <c r="E35" s="20" t="s">
        <v>69</v>
      </c>
      <c r="F35" s="21" t="b">
        <f>SUM(Summary_OutputBY021!$F35,Summary_OutputBY022!$F35,Summary_OutputBY023!$F35)=Summary_OutputBY020!$F35</f>
        <v>1</v>
      </c>
      <c r="G35" s="20" t="s">
        <v>122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x14ac:dyDescent="0.35">
      <c r="A36" s="21" t="s">
        <v>70</v>
      </c>
      <c r="E36" s="20" t="s">
        <v>71</v>
      </c>
      <c r="F36" s="21" t="b">
        <f>SUM(Summary_OutputBY021!$F36,Summary_OutputBY022!$F36,Summary_OutputBY023!$F36)=Summary_OutputBY020!$F36</f>
        <v>1</v>
      </c>
      <c r="G36" s="20" t="s">
        <v>122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x14ac:dyDescent="0.35">
      <c r="A37" s="21" t="s">
        <v>72</v>
      </c>
      <c r="E37" s="20" t="s">
        <v>73</v>
      </c>
      <c r="F37" s="21" t="b">
        <f>SUM(Summary_OutputBY021!$F37,Summary_OutputBY022!$F37,Summary_OutputBY023!$F37)=Summary_OutputBY020!$F37</f>
        <v>1</v>
      </c>
      <c r="G37" s="20" t="s">
        <v>122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x14ac:dyDescent="0.35">
      <c r="A38" s="21" t="s">
        <v>74</v>
      </c>
      <c r="E38" s="20" t="s">
        <v>75</v>
      </c>
      <c r="F38" s="21" t="b">
        <f>SUM(Summary_OutputBY021!$F38,Summary_OutputBY022!$F38,Summary_OutputBY023!$F38)=Summary_OutputBY020!$F38</f>
        <v>1</v>
      </c>
      <c r="G38" s="20" t="s">
        <v>122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x14ac:dyDescent="0.35">
      <c r="A39" s="22"/>
      <c r="E39" s="20"/>
      <c r="F39" s="21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x14ac:dyDescent="0.35">
      <c r="A40" s="22"/>
      <c r="B40" s="8" t="s">
        <v>8</v>
      </c>
      <c r="E40" s="20"/>
      <c r="F40" s="21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x14ac:dyDescent="0.35">
      <c r="A41" s="21" t="s">
        <v>76</v>
      </c>
      <c r="E41" s="20" t="s">
        <v>77</v>
      </c>
      <c r="F41" s="21" t="b">
        <f>SUM(Summary_OutputBY021!$F41,Summary_OutputBY022!$F41,Summary_OutputBY023!$F41)=Summary_OutputBY020!$F41</f>
        <v>1</v>
      </c>
      <c r="G41" s="20" t="s">
        <v>122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x14ac:dyDescent="0.35">
      <c r="A42" s="22"/>
      <c r="B42" s="22"/>
      <c r="C42" s="45"/>
      <c r="D42" s="37"/>
      <c r="E42" s="21"/>
      <c r="F42" s="21"/>
      <c r="G42" s="21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x14ac:dyDescent="0.35">
      <c r="A43" s="22"/>
      <c r="B43" s="22" t="s">
        <v>9</v>
      </c>
      <c r="C43" s="35"/>
      <c r="D43" s="37"/>
      <c r="E43" s="21"/>
      <c r="F43" s="21"/>
      <c r="G43" s="21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x14ac:dyDescent="0.35">
      <c r="A44" s="21" t="s">
        <v>78</v>
      </c>
      <c r="B44" s="22"/>
      <c r="C44" s="45"/>
      <c r="D44" s="37"/>
      <c r="E44" s="21" t="s">
        <v>79</v>
      </c>
      <c r="F44" s="21" t="b">
        <f>SUM(Summary_OutputBY021!$F44,Summary_OutputBY022!$F44,Summary_OutputBY023!$F44)=Summary_OutputBY020!$F44</f>
        <v>1</v>
      </c>
      <c r="G44" s="21" t="s">
        <v>122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x14ac:dyDescent="0.35">
      <c r="A45" s="22"/>
      <c r="B45" s="22"/>
      <c r="C45" s="45"/>
      <c r="D45" s="37"/>
      <c r="E45" s="21"/>
      <c r="F45" s="21"/>
      <c r="G45" s="2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x14ac:dyDescent="0.35">
      <c r="A46" s="22"/>
      <c r="B46" s="22" t="s">
        <v>10</v>
      </c>
      <c r="C46" s="35"/>
      <c r="D46" s="37"/>
      <c r="E46" s="21"/>
      <c r="F46" s="21"/>
      <c r="G46" s="2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x14ac:dyDescent="0.35">
      <c r="A47" s="21" t="s">
        <v>80</v>
      </c>
      <c r="B47" s="22"/>
      <c r="C47" s="45"/>
      <c r="D47" s="37"/>
      <c r="E47" s="21" t="s">
        <v>81</v>
      </c>
      <c r="F47" s="21" t="b">
        <f>SUM(Summary_OutputBY021!$F47,Summary_OutputBY022!$F47,Summary_OutputBY023!$F47)=Summary_OutputBY020!$F47</f>
        <v>1</v>
      </c>
      <c r="G47" s="21" t="s">
        <v>122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x14ac:dyDescent="0.35">
      <c r="A48" s="22"/>
      <c r="B48" s="22"/>
      <c r="C48" s="45"/>
      <c r="D48" s="37"/>
      <c r="E48" s="21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x14ac:dyDescent="0.35">
      <c r="A49" s="22"/>
      <c r="B49" s="22" t="s">
        <v>11</v>
      </c>
      <c r="C49" s="35"/>
      <c r="D49" s="37"/>
      <c r="E49" s="21"/>
      <c r="F49" s="21"/>
      <c r="G49" s="21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x14ac:dyDescent="0.35">
      <c r="A50" s="21" t="s">
        <v>82</v>
      </c>
      <c r="B50" s="22"/>
      <c r="C50" s="45"/>
      <c r="D50" s="37"/>
      <c r="E50" s="21" t="s">
        <v>83</v>
      </c>
      <c r="F50" s="21" t="b">
        <f>SUM(Summary_OutputBY021!$F50,Summary_OutputBY022!$F50,Summary_OutputBY023!$F50)=Summary_OutputBY020!$F50</f>
        <v>1</v>
      </c>
      <c r="G50" s="21" t="s">
        <v>122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x14ac:dyDescent="0.35">
      <c r="A51" s="22"/>
      <c r="B51" s="22"/>
      <c r="C51" s="45"/>
      <c r="D51" s="37"/>
      <c r="E51" s="21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x14ac:dyDescent="0.35">
      <c r="A52" s="22"/>
      <c r="B52" s="22" t="s">
        <v>12</v>
      </c>
      <c r="C52" s="45"/>
      <c r="D52" s="37"/>
      <c r="E52" s="21"/>
      <c r="F52" s="21"/>
      <c r="G52" s="21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x14ac:dyDescent="0.35">
      <c r="A53" s="21" t="s">
        <v>84</v>
      </c>
      <c r="B53" s="22"/>
      <c r="C53" s="45"/>
      <c r="D53" s="37"/>
      <c r="E53" s="21" t="s">
        <v>85</v>
      </c>
      <c r="F53" s="21" t="b">
        <f>SUM(Summary_OutputBY021!$F53,Summary_OutputBY022!$F53,Summary_OutputBY023!$F53)=Summary_OutputBY020!$F53</f>
        <v>1</v>
      </c>
      <c r="G53" s="21" t="s">
        <v>122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x14ac:dyDescent="0.35">
      <c r="A54" s="22"/>
      <c r="B54" s="22"/>
      <c r="C54" s="45"/>
      <c r="D54" s="37"/>
      <c r="E54" s="21"/>
      <c r="F54" s="21"/>
      <c r="G54" s="21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x14ac:dyDescent="0.35">
      <c r="A55" s="22"/>
      <c r="B55" s="22" t="s">
        <v>13</v>
      </c>
      <c r="C55" s="45"/>
      <c r="D55" s="37"/>
      <c r="E55" s="21"/>
      <c r="F55" s="21"/>
      <c r="G55" s="21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x14ac:dyDescent="0.35">
      <c r="A56" s="21" t="s">
        <v>86</v>
      </c>
      <c r="B56" s="22"/>
      <c r="C56" s="45"/>
      <c r="D56" s="37"/>
      <c r="E56" s="21" t="s">
        <v>87</v>
      </c>
      <c r="F56" s="21" t="b">
        <f>SUM(Summary_OutputBY021!$F56,Summary_OutputBY022!$F56,Summary_OutputBY023!$F56)=Summary_OutputBY020!$F56</f>
        <v>1</v>
      </c>
      <c r="G56" s="21" t="s">
        <v>122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x14ac:dyDescent="0.35">
      <c r="A57" s="21"/>
      <c r="B57" s="22"/>
      <c r="C57" s="45"/>
      <c r="D57" s="37"/>
      <c r="E57" s="21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x14ac:dyDescent="0.35">
      <c r="A58" s="21"/>
      <c r="B58" s="22" t="s">
        <v>208</v>
      </c>
      <c r="C58" s="45"/>
      <c r="D58" s="37"/>
      <c r="E58" s="21"/>
      <c r="F58" s="21"/>
      <c r="G58" s="21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x14ac:dyDescent="0.35">
      <c r="A59" s="21" t="s">
        <v>212</v>
      </c>
      <c r="B59" s="22"/>
      <c r="C59" s="45"/>
      <c r="D59" s="37"/>
      <c r="E59" s="21" t="s">
        <v>209</v>
      </c>
      <c r="F59" s="21" t="b">
        <f>SUM(Summary_OutputBY021!$F59,Summary_OutputBY022!$F59,Summary_OutputBY023!$F59)=Summary_OutputBY020!$F59</f>
        <v>1</v>
      </c>
      <c r="G59" s="21" t="s">
        <v>122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x14ac:dyDescent="0.35">
      <c r="A60" s="21" t="s">
        <v>213</v>
      </c>
      <c r="B60" s="22"/>
      <c r="C60" s="45"/>
      <c r="D60" s="37"/>
      <c r="E60" s="21" t="s">
        <v>210</v>
      </c>
      <c r="F60" s="21" t="b">
        <f>SUM(Summary_OutputBY021!$F60,Summary_OutputBY022!$F60,Summary_OutputBY023!$F60)=Summary_OutputBY020!$F60</f>
        <v>1</v>
      </c>
      <c r="G60" s="21" t="s">
        <v>122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x14ac:dyDescent="0.35">
      <c r="A61" s="21" t="s">
        <v>214</v>
      </c>
      <c r="E61" s="21" t="s">
        <v>211</v>
      </c>
      <c r="F61" s="21" t="b">
        <f>SUM(Summary_OutputBY021!$F61,Summary_OutputBY022!$F61,Summary_OutputBY023!$F61)=Summary_OutputBY020!$F61</f>
        <v>1</v>
      </c>
      <c r="G61" s="21" t="s">
        <v>122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x14ac:dyDescent="0.35">
      <c r="E62" s="23"/>
      <c r="F62" s="51"/>
    </row>
    <row r="63" spans="1:22" x14ac:dyDescent="0.35">
      <c r="F63" s="35"/>
    </row>
    <row r="64" spans="1:22" ht="12.75" customHeight="1" collapsed="1" x14ac:dyDescent="0.35">
      <c r="A64" s="18" t="s">
        <v>14</v>
      </c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35">
      <c r="A65" s="22"/>
      <c r="F65" s="35"/>
    </row>
    <row r="66" spans="1:22" x14ac:dyDescent="0.35">
      <c r="A66" s="21" t="s">
        <v>88</v>
      </c>
      <c r="E66" s="21" t="s">
        <v>89</v>
      </c>
      <c r="F66" s="21" t="b">
        <f>SUM(Summary_OutputBY021!$F66,Summary_OutputBY022!$F66,Summary_OutputBY023!$F66)=Summary_OutputBY020!$F66</f>
        <v>1</v>
      </c>
      <c r="G66" s="20" t="s">
        <v>122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x14ac:dyDescent="0.35">
      <c r="A67" s="21" t="s">
        <v>90</v>
      </c>
      <c r="E67" s="20" t="s">
        <v>91</v>
      </c>
      <c r="F67" s="21" t="b">
        <f>SUM(Summary_OutputBY021!$F67,Summary_OutputBY022!$F67,Summary_OutputBY023!$F67)=Summary_OutputBY020!$F67</f>
        <v>1</v>
      </c>
      <c r="G67" s="20" t="s">
        <v>122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x14ac:dyDescent="0.35">
      <c r="A68" s="21" t="s">
        <v>92</v>
      </c>
      <c r="E68" s="20" t="s">
        <v>93</v>
      </c>
      <c r="F68" s="21" t="b">
        <f>SUM(Summary_OutputBY021!$F68,Summary_OutputBY022!$F68,Summary_OutputBY023!$F68)=Summary_OutputBY020!$F68</f>
        <v>1</v>
      </c>
      <c r="G68" s="20" t="s">
        <v>122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x14ac:dyDescent="0.35">
      <c r="A69" s="21" t="s">
        <v>94</v>
      </c>
      <c r="E69" s="21" t="s">
        <v>95</v>
      </c>
      <c r="F69" s="21" t="b">
        <f>SUM(Summary_OutputBY021!$F69,Summary_OutputBY022!$F69,Summary_OutputBY023!$F69)=Summary_OutputBY020!$F69</f>
        <v>1</v>
      </c>
      <c r="G69" s="21" t="s">
        <v>122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x14ac:dyDescent="0.35">
      <c r="A70" s="21" t="s">
        <v>96</v>
      </c>
      <c r="E70" s="21" t="s">
        <v>97</v>
      </c>
      <c r="F70" s="21" t="b">
        <f>SUM(Summary_OutputBY021!$F70,Summary_OutputBY022!$F70,Summary_OutputBY023!$F70)=Summary_OutputBY020!$F70</f>
        <v>1</v>
      </c>
      <c r="G70" s="21" t="s">
        <v>122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x14ac:dyDescent="0.35">
      <c r="A71" s="21" t="s">
        <v>98</v>
      </c>
      <c r="E71" s="21" t="s">
        <v>99</v>
      </c>
      <c r="F71" s="21" t="b">
        <f>SUM(Summary_OutputBY021!$F71,Summary_OutputBY022!$F71,Summary_OutputBY023!$F71)=Summary_OutputBY020!$F71</f>
        <v>1</v>
      </c>
      <c r="G71" s="21" t="s">
        <v>122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x14ac:dyDescent="0.35">
      <c r="A72" s="21" t="s">
        <v>100</v>
      </c>
      <c r="E72" s="20" t="s">
        <v>101</v>
      </c>
      <c r="F72" s="21" t="b">
        <f>SUM(Summary_OutputBY021!$F72,Summary_OutputBY022!$F72,Summary_OutputBY023!$F72)=Summary_OutputBY020!$F72</f>
        <v>1</v>
      </c>
      <c r="G72" s="20" t="s">
        <v>122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x14ac:dyDescent="0.35">
      <c r="E73" s="23"/>
      <c r="F73" s="51"/>
    </row>
    <row r="74" spans="1:22" x14ac:dyDescent="0.35">
      <c r="F74" s="35"/>
    </row>
    <row r="75" spans="1:22" ht="12.75" customHeight="1" collapsed="1" x14ac:dyDescent="0.35">
      <c r="A75" s="18" t="s">
        <v>15</v>
      </c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7" spans="1:22" s="48" customFormat="1" x14ac:dyDescent="0.35">
      <c r="A77" s="30" t="s">
        <v>102</v>
      </c>
      <c r="B77" s="46"/>
      <c r="C77" s="47"/>
      <c r="E77" s="30" t="s">
        <v>103</v>
      </c>
      <c r="F77" s="30">
        <f>SUM(Summary_OutputBY021!F77,Summary_OutputBY022!F77,Summary_OutputBY023!F77)</f>
        <v>0</v>
      </c>
      <c r="G77" s="30" t="s">
        <v>122</v>
      </c>
      <c r="H77" s="30">
        <f>SUM(Summary_OutputBY021!H77,Summary_OutputBY022!H77,Summary_OutputBY023!H77)</f>
        <v>0.47126767344137094</v>
      </c>
      <c r="I77" s="30">
        <f>SUM(Summary_OutputBY021!I77,Summary_OutputBY022!I77,Summary_OutputBY023!I77)</f>
        <v>0</v>
      </c>
      <c r="J77" s="30">
        <f>SUM(Summary_OutputBY021!J77,Summary_OutputBY022!J77,Summary_OutputBY023!J77)</f>
        <v>0</v>
      </c>
      <c r="K77" s="30">
        <f>SUM(Summary_OutputBY021!K77,Summary_OutputBY022!K77,Summary_OutputBY023!K77)</f>
        <v>0</v>
      </c>
      <c r="L77" s="30">
        <f>SUM(Summary_OutputBY021!L77,Summary_OutputBY022!L77,Summary_OutputBY023!L77)</f>
        <v>0</v>
      </c>
      <c r="M77" s="30">
        <f>SUM(Summary_OutputBY021!M77,Summary_OutputBY022!M77,Summary_OutputBY023!M77)</f>
        <v>0</v>
      </c>
      <c r="N77" s="30">
        <f>SUM(Summary_OutputBY021!N77,Summary_OutputBY022!N77,Summary_OutputBY023!N77)</f>
        <v>0</v>
      </c>
      <c r="O77" s="30">
        <f>SUM(Summary_OutputBY021!O77,Summary_OutputBY022!O77,Summary_OutputBY023!O77)</f>
        <v>0</v>
      </c>
      <c r="P77" s="30">
        <f>SUM(Summary_OutputBY021!P77,Summary_OutputBY022!P77,Summary_OutputBY023!P77)</f>
        <v>0</v>
      </c>
      <c r="Q77" s="30">
        <f>SUM(Summary_OutputBY021!Q77,Summary_OutputBY022!Q77,Summary_OutputBY023!Q77)</f>
        <v>0</v>
      </c>
      <c r="R77" s="30">
        <f>SUM(Summary_OutputBY021!R77,Summary_OutputBY022!R77,Summary_OutputBY023!R77)</f>
        <v>9.4253534688274188E-2</v>
      </c>
      <c r="S77" s="30">
        <f>SUM(Summary_OutputBY021!S77,Summary_OutputBY022!S77,Summary_OutputBY023!S77)</f>
        <v>9.4253534688274188E-2</v>
      </c>
      <c r="T77" s="30">
        <f>SUM(Summary_OutputBY021!T77,Summary_OutputBY022!T77,Summary_OutputBY023!T77)</f>
        <v>9.4253534688274188E-2</v>
      </c>
      <c r="U77" s="30">
        <f>SUM(Summary_OutputBY021!U77,Summary_OutputBY022!U77,Summary_OutputBY023!U77)</f>
        <v>9.4253534688274188E-2</v>
      </c>
      <c r="V77" s="30">
        <f>SUM(Summary_OutputBY021!V77,Summary_OutputBY022!V77,Summary_OutputBY023!V77)</f>
        <v>9.4253534688274188E-2</v>
      </c>
    </row>
    <row r="78" spans="1:22" s="48" customFormat="1" x14ac:dyDescent="0.35">
      <c r="A78" s="30" t="s">
        <v>104</v>
      </c>
      <c r="B78" s="46"/>
      <c r="C78" s="47"/>
      <c r="E78" s="30" t="s">
        <v>105</v>
      </c>
      <c r="F78" s="30">
        <f>SUM(Summary_OutputBY021!F78,Summary_OutputBY022!F78,Summary_OutputBY023!F78)</f>
        <v>0</v>
      </c>
      <c r="G78" s="30" t="s">
        <v>122</v>
      </c>
      <c r="H78" s="30">
        <f>SUM(Summary_OutputBY021!H78,Summary_OutputBY022!H78,Summary_OutputBY023!H78)</f>
        <v>-45.873900945880273</v>
      </c>
      <c r="I78" s="30">
        <f>SUM(Summary_OutputBY021!I78,Summary_OutputBY022!I78,Summary_OutputBY023!I78)</f>
        <v>0</v>
      </c>
      <c r="J78" s="30">
        <f>SUM(Summary_OutputBY021!J78,Summary_OutputBY022!J78,Summary_OutputBY023!J78)</f>
        <v>0</v>
      </c>
      <c r="K78" s="30">
        <f>SUM(Summary_OutputBY021!K78,Summary_OutputBY022!K78,Summary_OutputBY023!K78)</f>
        <v>0</v>
      </c>
      <c r="L78" s="30">
        <f>SUM(Summary_OutputBY021!L78,Summary_OutputBY022!L78,Summary_OutputBY023!L78)</f>
        <v>0</v>
      </c>
      <c r="M78" s="30">
        <f>SUM(Summary_OutputBY021!M78,Summary_OutputBY022!M78,Summary_OutputBY023!M78)</f>
        <v>0</v>
      </c>
      <c r="N78" s="30">
        <f>SUM(Summary_OutputBY021!N78,Summary_OutputBY022!N78,Summary_OutputBY023!N78)</f>
        <v>0</v>
      </c>
      <c r="O78" s="30">
        <f>SUM(Summary_OutputBY021!O78,Summary_OutputBY022!O78,Summary_OutputBY023!O78)</f>
        <v>0</v>
      </c>
      <c r="P78" s="30">
        <f>SUM(Summary_OutputBY021!P78,Summary_OutputBY022!P78,Summary_OutputBY023!P78)</f>
        <v>0</v>
      </c>
      <c r="Q78" s="30">
        <f>SUM(Summary_OutputBY021!Q78,Summary_OutputBY022!Q78,Summary_OutputBY023!Q78)</f>
        <v>0</v>
      </c>
      <c r="R78" s="30">
        <f>SUM(Summary_OutputBY021!R78,Summary_OutputBY022!R78,Summary_OutputBY023!R78)</f>
        <v>-57.952543359435552</v>
      </c>
      <c r="S78" s="30">
        <f>SUM(Summary_OutputBY021!S78,Summary_OutputBY022!S78,Summary_OutputBY023!S78)</f>
        <v>3.0196606033888203</v>
      </c>
      <c r="T78" s="30">
        <f>SUM(Summary_OutputBY021!T78,Summary_OutputBY022!T78,Summary_OutputBY023!T78)</f>
        <v>3.0196606033888203</v>
      </c>
      <c r="U78" s="30">
        <f>SUM(Summary_OutputBY021!U78,Summary_OutputBY022!U78,Summary_OutputBY023!U78)</f>
        <v>3.0196606033888203</v>
      </c>
      <c r="V78" s="30">
        <f>SUM(Summary_OutputBY021!V78,Summary_OutputBY022!V78,Summary_OutputBY023!V78)</f>
        <v>3.0196606033888203</v>
      </c>
    </row>
    <row r="79" spans="1:22" s="48" customFormat="1" x14ac:dyDescent="0.35">
      <c r="A79" s="30" t="s">
        <v>106</v>
      </c>
      <c r="B79" s="46"/>
      <c r="C79" s="47"/>
      <c r="E79" s="30" t="s">
        <v>107</v>
      </c>
      <c r="F79" s="30">
        <f>SUM(Summary_OutputBY021!F79,Summary_OutputBY022!F79,Summary_OutputBY023!F79)</f>
        <v>0</v>
      </c>
      <c r="G79" s="30" t="s">
        <v>122</v>
      </c>
      <c r="H79" s="30">
        <f>SUM(Summary_OutputBY021!H79,Summary_OutputBY022!H79,Summary_OutputBY023!H79)</f>
        <v>0</v>
      </c>
      <c r="I79" s="30">
        <f>SUM(Summary_OutputBY021!I79,Summary_OutputBY022!I79,Summary_OutputBY023!I79)</f>
        <v>0</v>
      </c>
      <c r="J79" s="30">
        <f>SUM(Summary_OutputBY021!J79,Summary_OutputBY022!J79,Summary_OutputBY023!J79)</f>
        <v>0</v>
      </c>
      <c r="K79" s="30">
        <f>SUM(Summary_OutputBY021!K79,Summary_OutputBY022!K79,Summary_OutputBY023!K79)</f>
        <v>0</v>
      </c>
      <c r="L79" s="30">
        <f>SUM(Summary_OutputBY021!L79,Summary_OutputBY022!L79,Summary_OutputBY023!L79)</f>
        <v>0</v>
      </c>
      <c r="M79" s="30">
        <f>SUM(Summary_OutputBY021!M79,Summary_OutputBY022!M79,Summary_OutputBY023!M79)</f>
        <v>0</v>
      </c>
      <c r="N79" s="30">
        <f>SUM(Summary_OutputBY021!N79,Summary_OutputBY022!N79,Summary_OutputBY023!N79)</f>
        <v>0</v>
      </c>
      <c r="O79" s="30">
        <f>SUM(Summary_OutputBY021!O79,Summary_OutputBY022!O79,Summary_OutputBY023!O79)</f>
        <v>0</v>
      </c>
      <c r="P79" s="30">
        <f>SUM(Summary_OutputBY021!P79,Summary_OutputBY022!P79,Summary_OutputBY023!P79)</f>
        <v>0</v>
      </c>
      <c r="Q79" s="30">
        <f>SUM(Summary_OutputBY021!Q79,Summary_OutputBY022!Q79,Summary_OutputBY023!Q79)</f>
        <v>0</v>
      </c>
      <c r="R79" s="30">
        <f>SUM(Summary_OutputBY021!R79,Summary_OutputBY022!R79,Summary_OutputBY023!R79)</f>
        <v>0</v>
      </c>
      <c r="S79" s="30">
        <f>SUM(Summary_OutputBY021!S79,Summary_OutputBY022!S79,Summary_OutputBY023!S79)</f>
        <v>0</v>
      </c>
      <c r="T79" s="30">
        <f>SUM(Summary_OutputBY021!T79,Summary_OutputBY022!T79,Summary_OutputBY023!T79)</f>
        <v>0</v>
      </c>
      <c r="U79" s="30">
        <f>SUM(Summary_OutputBY021!U79,Summary_OutputBY022!U79,Summary_OutputBY023!U79)</f>
        <v>0</v>
      </c>
      <c r="V79" s="30">
        <f>SUM(Summary_OutputBY021!V79,Summary_OutputBY022!V79,Summary_OutputBY023!V79)</f>
        <v>0</v>
      </c>
    </row>
    <row r="80" spans="1:22" s="48" customFormat="1" x14ac:dyDescent="0.35">
      <c r="A80" s="30" t="s">
        <v>108</v>
      </c>
      <c r="B80" s="46"/>
      <c r="C80" s="47"/>
      <c r="E80" s="30" t="s">
        <v>109</v>
      </c>
      <c r="F80" s="30">
        <f>SUM(Summary_OutputBY021!F80,Summary_OutputBY022!F80,Summary_OutputBY023!F80)</f>
        <v>0</v>
      </c>
      <c r="G80" s="30" t="s">
        <v>122</v>
      </c>
      <c r="H80" s="30">
        <f>SUM(Summary_OutputBY021!H80,Summary_OutputBY022!H80,Summary_OutputBY023!H80)</f>
        <v>36.906808339806041</v>
      </c>
      <c r="I80" s="30">
        <f>SUM(Summary_OutputBY021!I80,Summary_OutputBY022!I80,Summary_OutputBY023!I80)</f>
        <v>0</v>
      </c>
      <c r="J80" s="30">
        <f>SUM(Summary_OutputBY021!J80,Summary_OutputBY022!J80,Summary_OutputBY023!J80)</f>
        <v>0</v>
      </c>
      <c r="K80" s="30">
        <f>SUM(Summary_OutputBY021!K80,Summary_OutputBY022!K80,Summary_OutputBY023!K80)</f>
        <v>0</v>
      </c>
      <c r="L80" s="30">
        <f>SUM(Summary_OutputBY021!L80,Summary_OutputBY022!L80,Summary_OutputBY023!L80)</f>
        <v>0</v>
      </c>
      <c r="M80" s="30">
        <f>SUM(Summary_OutputBY021!M80,Summary_OutputBY022!M80,Summary_OutputBY023!M80)</f>
        <v>0</v>
      </c>
      <c r="N80" s="30">
        <f>SUM(Summary_OutputBY021!N80,Summary_OutputBY022!N80,Summary_OutputBY023!N80)</f>
        <v>0</v>
      </c>
      <c r="O80" s="30">
        <f>SUM(Summary_OutputBY021!O80,Summary_OutputBY022!O80,Summary_OutputBY023!O80)</f>
        <v>0</v>
      </c>
      <c r="P80" s="30">
        <f>SUM(Summary_OutputBY021!P80,Summary_OutputBY022!P80,Summary_OutputBY023!P80)</f>
        <v>0</v>
      </c>
      <c r="Q80" s="30">
        <f>SUM(Summary_OutputBY021!Q80,Summary_OutputBY022!Q80,Summary_OutputBY023!Q80)</f>
        <v>0</v>
      </c>
      <c r="R80" s="30">
        <f>SUM(Summary_OutputBY021!R80,Summary_OutputBY022!R80,Summary_OutputBY023!R80)</f>
        <v>7.3813616679612082</v>
      </c>
      <c r="S80" s="30">
        <f>SUM(Summary_OutputBY021!S80,Summary_OutputBY022!S80,Summary_OutputBY023!S80)</f>
        <v>7.3813616679612082</v>
      </c>
      <c r="T80" s="30">
        <f>SUM(Summary_OutputBY021!T80,Summary_OutputBY022!T80,Summary_OutputBY023!T80)</f>
        <v>7.3813616679612082</v>
      </c>
      <c r="U80" s="30">
        <f>SUM(Summary_OutputBY021!U80,Summary_OutputBY022!U80,Summary_OutputBY023!U80)</f>
        <v>7.3813616679612082</v>
      </c>
      <c r="V80" s="30">
        <f>SUM(Summary_OutputBY021!V80,Summary_OutputBY022!V80,Summary_OutputBY023!V80)</f>
        <v>7.3813616679612082</v>
      </c>
    </row>
    <row r="81" spans="1:22" s="48" customFormat="1" x14ac:dyDescent="0.35">
      <c r="A81" s="30" t="s">
        <v>110</v>
      </c>
      <c r="B81" s="46"/>
      <c r="C81" s="47"/>
      <c r="E81" s="30" t="s">
        <v>111</v>
      </c>
      <c r="F81" s="30">
        <f>SUM(Summary_OutputBY021!F81,Summary_OutputBY022!F81,Summary_OutputBY023!F81)</f>
        <v>0</v>
      </c>
      <c r="G81" s="30" t="s">
        <v>122</v>
      </c>
      <c r="H81" s="30">
        <f>SUM(Summary_OutputBY021!H81,Summary_OutputBY022!H81,Summary_OutputBY023!H81)</f>
        <v>75.88683276608694</v>
      </c>
      <c r="I81" s="30">
        <f>SUM(Summary_OutputBY021!I81,Summary_OutputBY022!I81,Summary_OutputBY023!I81)</f>
        <v>0</v>
      </c>
      <c r="J81" s="30">
        <f>SUM(Summary_OutputBY021!J81,Summary_OutputBY022!J81,Summary_OutputBY023!J81)</f>
        <v>0</v>
      </c>
      <c r="K81" s="30">
        <f>SUM(Summary_OutputBY021!K81,Summary_OutputBY022!K81,Summary_OutputBY023!K81)</f>
        <v>0</v>
      </c>
      <c r="L81" s="30">
        <f>SUM(Summary_OutputBY021!L81,Summary_OutputBY022!L81,Summary_OutputBY023!L81)</f>
        <v>0</v>
      </c>
      <c r="M81" s="30">
        <f>SUM(Summary_OutputBY021!M81,Summary_OutputBY022!M81,Summary_OutputBY023!M81)</f>
        <v>0</v>
      </c>
      <c r="N81" s="30">
        <f>SUM(Summary_OutputBY021!N81,Summary_OutputBY022!N81,Summary_OutputBY023!N81)</f>
        <v>0</v>
      </c>
      <c r="O81" s="30">
        <f>SUM(Summary_OutputBY021!O81,Summary_OutputBY022!O81,Summary_OutputBY023!O81)</f>
        <v>0</v>
      </c>
      <c r="P81" s="30">
        <f>SUM(Summary_OutputBY021!P81,Summary_OutputBY022!P81,Summary_OutputBY023!P81)</f>
        <v>0</v>
      </c>
      <c r="Q81" s="30">
        <f>SUM(Summary_OutputBY021!Q81,Summary_OutputBY022!Q81,Summary_OutputBY023!Q81)</f>
        <v>0</v>
      </c>
      <c r="R81" s="30">
        <f>SUM(Summary_OutputBY021!R81,Summary_OutputBY022!R81,Summary_OutputBY023!R81)</f>
        <v>15.177366553217388</v>
      </c>
      <c r="S81" s="30">
        <f>SUM(Summary_OutputBY021!S81,Summary_OutputBY022!S81,Summary_OutputBY023!S81)</f>
        <v>15.177366553217388</v>
      </c>
      <c r="T81" s="30">
        <f>SUM(Summary_OutputBY021!T81,Summary_OutputBY022!T81,Summary_OutputBY023!T81)</f>
        <v>15.177366553217388</v>
      </c>
      <c r="U81" s="30">
        <f>SUM(Summary_OutputBY021!U81,Summary_OutputBY022!U81,Summary_OutputBY023!U81)</f>
        <v>15.177366553217388</v>
      </c>
      <c r="V81" s="30">
        <f>SUM(Summary_OutputBY021!V81,Summary_OutputBY022!V81,Summary_OutputBY023!V81)</f>
        <v>15.177366553217388</v>
      </c>
    </row>
    <row r="82" spans="1:22" s="48" customFormat="1" x14ac:dyDescent="0.35">
      <c r="A82" s="30" t="s">
        <v>112</v>
      </c>
      <c r="B82" s="46"/>
      <c r="C82" s="47"/>
      <c r="E82" s="30" t="s">
        <v>113</v>
      </c>
      <c r="F82" s="30">
        <f>SUM(Summary_OutputBY021!F82,Summary_OutputBY022!F82,Summary_OutputBY023!F82)</f>
        <v>0</v>
      </c>
      <c r="G82" s="30" t="s">
        <v>122</v>
      </c>
      <c r="H82" s="30">
        <f>SUM(Summary_OutputBY021!H82,Summary_OutputBY022!H82,Summary_OutputBY023!H82)</f>
        <v>-101.21874560119636</v>
      </c>
      <c r="I82" s="30">
        <f>SUM(Summary_OutputBY021!I82,Summary_OutputBY022!I82,Summary_OutputBY023!I82)</f>
        <v>0</v>
      </c>
      <c r="J82" s="30">
        <f>SUM(Summary_OutputBY021!J82,Summary_OutputBY022!J82,Summary_OutputBY023!J82)</f>
        <v>0</v>
      </c>
      <c r="K82" s="30">
        <f>SUM(Summary_OutputBY021!K82,Summary_OutputBY022!K82,Summary_OutputBY023!K82)</f>
        <v>0</v>
      </c>
      <c r="L82" s="30">
        <f>SUM(Summary_OutputBY021!L82,Summary_OutputBY022!L82,Summary_OutputBY023!L82)</f>
        <v>0</v>
      </c>
      <c r="M82" s="30">
        <f>SUM(Summary_OutputBY021!M82,Summary_OutputBY022!M82,Summary_OutputBY023!M82)</f>
        <v>0</v>
      </c>
      <c r="N82" s="30">
        <f>SUM(Summary_OutputBY021!N82,Summary_OutputBY022!N82,Summary_OutputBY023!N82)</f>
        <v>0</v>
      </c>
      <c r="O82" s="30">
        <f>SUM(Summary_OutputBY021!O82,Summary_OutputBY022!O82,Summary_OutputBY023!O82)</f>
        <v>0</v>
      </c>
      <c r="P82" s="30">
        <f>SUM(Summary_OutputBY021!P82,Summary_OutputBY022!P82,Summary_OutputBY023!P82)</f>
        <v>0</v>
      </c>
      <c r="Q82" s="30">
        <f>SUM(Summary_OutputBY021!Q82,Summary_OutputBY022!Q82,Summary_OutputBY023!Q82)</f>
        <v>0</v>
      </c>
      <c r="R82" s="30">
        <f>SUM(Summary_OutputBY021!R82,Summary_OutputBY022!R82,Summary_OutputBY023!R82)</f>
        <v>-20.243749120239272</v>
      </c>
      <c r="S82" s="30">
        <f>SUM(Summary_OutputBY021!S82,Summary_OutputBY022!S82,Summary_OutputBY023!S82)</f>
        <v>-20.243749120239272</v>
      </c>
      <c r="T82" s="30">
        <f>SUM(Summary_OutputBY021!T82,Summary_OutputBY022!T82,Summary_OutputBY023!T82)</f>
        <v>-20.243749120239272</v>
      </c>
      <c r="U82" s="30">
        <f>SUM(Summary_OutputBY021!U82,Summary_OutputBY022!U82,Summary_OutputBY023!U82)</f>
        <v>-20.243749120239272</v>
      </c>
      <c r="V82" s="30">
        <f>SUM(Summary_OutputBY021!V82,Summary_OutputBY022!V82,Summary_OutputBY023!V82)</f>
        <v>-20.243749120239272</v>
      </c>
    </row>
    <row r="83" spans="1:22" s="48" customFormat="1" x14ac:dyDescent="0.35">
      <c r="A83" s="30" t="s">
        <v>114</v>
      </c>
      <c r="B83" s="46"/>
      <c r="C83" s="47"/>
      <c r="E83" s="30" t="s">
        <v>115</v>
      </c>
      <c r="F83" s="30">
        <f>SUM(Summary_OutputBY021!F83,Summary_OutputBY022!F83,Summary_OutputBY023!F83)</f>
        <v>0</v>
      </c>
      <c r="G83" s="30" t="s">
        <v>122</v>
      </c>
      <c r="H83" s="30">
        <f>SUM(Summary_OutputBY021!H83,Summary_OutputBY022!H83,Summary_OutputBY023!H83)</f>
        <v>0</v>
      </c>
      <c r="I83" s="30">
        <f>SUM(Summary_OutputBY021!I83,Summary_OutputBY022!I83,Summary_OutputBY023!I83)</f>
        <v>0</v>
      </c>
      <c r="J83" s="30">
        <f>SUM(Summary_OutputBY021!J83,Summary_OutputBY022!J83,Summary_OutputBY023!J83)</f>
        <v>0</v>
      </c>
      <c r="K83" s="30">
        <f>SUM(Summary_OutputBY021!K83,Summary_OutputBY022!K83,Summary_OutputBY023!K83)</f>
        <v>0</v>
      </c>
      <c r="L83" s="30">
        <f>SUM(Summary_OutputBY021!L83,Summary_OutputBY022!L83,Summary_OutputBY023!L83)</f>
        <v>0</v>
      </c>
      <c r="M83" s="30">
        <f>SUM(Summary_OutputBY021!M83,Summary_OutputBY022!M83,Summary_OutputBY023!M83)</f>
        <v>0</v>
      </c>
      <c r="N83" s="30">
        <f>SUM(Summary_OutputBY021!N83,Summary_OutputBY022!N83,Summary_OutputBY023!N83)</f>
        <v>0</v>
      </c>
      <c r="O83" s="30">
        <f>SUM(Summary_OutputBY021!O83,Summary_OutputBY022!O83,Summary_OutputBY023!O83)</f>
        <v>0</v>
      </c>
      <c r="P83" s="30">
        <f>SUM(Summary_OutputBY021!P83,Summary_OutputBY022!P83,Summary_OutputBY023!P83)</f>
        <v>0</v>
      </c>
      <c r="Q83" s="30">
        <f>SUM(Summary_OutputBY021!Q83,Summary_OutputBY022!Q83,Summary_OutputBY023!Q83)</f>
        <v>0</v>
      </c>
      <c r="R83" s="30">
        <f>SUM(Summary_OutputBY021!R83,Summary_OutputBY022!R83,Summary_OutputBY023!R83)</f>
        <v>0</v>
      </c>
      <c r="S83" s="30">
        <f>SUM(Summary_OutputBY021!S83,Summary_OutputBY022!S83,Summary_OutputBY023!S83)</f>
        <v>0</v>
      </c>
      <c r="T83" s="30">
        <f>SUM(Summary_OutputBY021!T83,Summary_OutputBY022!T83,Summary_OutputBY023!T83)</f>
        <v>0</v>
      </c>
      <c r="U83" s="30">
        <f>SUM(Summary_OutputBY021!U83,Summary_OutputBY022!U83,Summary_OutputBY023!U83)</f>
        <v>0</v>
      </c>
      <c r="V83" s="30">
        <f>SUM(Summary_OutputBY021!V83,Summary_OutputBY022!V83,Summary_OutputBY023!V83)</f>
        <v>0</v>
      </c>
    </row>
    <row r="86" spans="1:22" ht="12.75" customHeight="1" collapsed="1" x14ac:dyDescent="0.35">
      <c r="A86" s="18" t="s">
        <v>16</v>
      </c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8" spans="1:22" s="26" customFormat="1" x14ac:dyDescent="0.35">
      <c r="A88" s="26" t="s">
        <v>17</v>
      </c>
      <c r="B88" s="27"/>
      <c r="C88" s="28"/>
      <c r="E88" s="29" t="s">
        <v>41</v>
      </c>
      <c r="F88" s="31">
        <f>SUM(Summary_OutputBY021!F88,Summary_OutputBY022!F88,Summary_OutputBY023!F88)</f>
        <v>0</v>
      </c>
      <c r="G88" s="29" t="s">
        <v>122</v>
      </c>
      <c r="H88" s="31">
        <f>SUM(Summary_OutputBY021!H88,Summary_OutputBY022!H88,Summary_OutputBY023!H88)</f>
        <v>0</v>
      </c>
      <c r="I88" s="31">
        <f>SUM(Summary_OutputBY021!I88,Summary_OutputBY022!I88,Summary_OutputBY023!I88)</f>
        <v>0</v>
      </c>
      <c r="J88" s="31">
        <f>SUM(Summary_OutputBY021!J88,Summary_OutputBY022!J88,Summary_OutputBY023!J88)</f>
        <v>0</v>
      </c>
      <c r="K88" s="31">
        <f>SUM(Summary_OutputBY021!K88,Summary_OutputBY022!K88,Summary_OutputBY023!K88)</f>
        <v>0</v>
      </c>
      <c r="L88" s="31">
        <f>SUM(Summary_OutputBY021!L88,Summary_OutputBY022!L88,Summary_OutputBY023!L88)</f>
        <v>0</v>
      </c>
      <c r="M88" s="31">
        <f>SUM(Summary_OutputBY021!M88,Summary_OutputBY022!M88,Summary_OutputBY023!M88)</f>
        <v>0</v>
      </c>
      <c r="N88" s="31">
        <f>SUM(Summary_OutputBY021!N88,Summary_OutputBY022!N88,Summary_OutputBY023!N88)</f>
        <v>0</v>
      </c>
      <c r="O88" s="31">
        <f>SUM(Summary_OutputBY021!O88,Summary_OutputBY022!O88,Summary_OutputBY023!O88)</f>
        <v>0</v>
      </c>
      <c r="P88" s="31">
        <f>SUM(Summary_OutputBY021!P88,Summary_OutputBY022!P88,Summary_OutputBY023!P88)</f>
        <v>0</v>
      </c>
      <c r="Q88" s="31">
        <f>SUM(Summary_OutputBY021!Q88,Summary_OutputBY022!Q88,Summary_OutputBY023!Q88)</f>
        <v>0</v>
      </c>
      <c r="R88" s="31">
        <f>SUM(Summary_OutputBY021!R88,Summary_OutputBY022!R88,Summary_OutputBY023!R88)</f>
        <v>0</v>
      </c>
      <c r="S88" s="31">
        <f>SUM(Summary_OutputBY021!S88,Summary_OutputBY022!S88,Summary_OutputBY023!S88)</f>
        <v>0</v>
      </c>
      <c r="T88" s="31">
        <f>SUM(Summary_OutputBY021!T88,Summary_OutputBY022!T88,Summary_OutputBY023!T88)</f>
        <v>0</v>
      </c>
      <c r="U88" s="31">
        <f>SUM(Summary_OutputBY021!U88,Summary_OutputBY022!U88,Summary_OutputBY023!U88)</f>
        <v>0</v>
      </c>
      <c r="V88" s="31">
        <f>SUM(Summary_OutputBY021!V88,Summary_OutputBY022!V88,Summary_OutputBY023!V88)</f>
        <v>0</v>
      </c>
    </row>
    <row r="89" spans="1:22" s="26" customFormat="1" x14ac:dyDescent="0.35">
      <c r="A89" s="26" t="s">
        <v>18</v>
      </c>
      <c r="B89" s="27"/>
      <c r="C89" s="28"/>
      <c r="E89" s="29" t="s">
        <v>53</v>
      </c>
      <c r="F89" s="31">
        <f>SUM(Summary_OutputBY021!F89,Summary_OutputBY022!F89,Summary_OutputBY023!F89)</f>
        <v>0</v>
      </c>
      <c r="G89" s="29" t="s">
        <v>122</v>
      </c>
      <c r="H89" s="31">
        <f>SUM(Summary_OutputBY021!H89,Summary_OutputBY022!H89,Summary_OutputBY023!H89)</f>
        <v>0</v>
      </c>
      <c r="I89" s="31">
        <f>SUM(Summary_OutputBY021!I89,Summary_OutputBY022!I89,Summary_OutputBY023!I89)</f>
        <v>0</v>
      </c>
      <c r="J89" s="31">
        <f>SUM(Summary_OutputBY021!J89,Summary_OutputBY022!J89,Summary_OutputBY023!J89)</f>
        <v>0</v>
      </c>
      <c r="K89" s="31">
        <f>SUM(Summary_OutputBY021!K89,Summary_OutputBY022!K89,Summary_OutputBY023!K89)</f>
        <v>0</v>
      </c>
      <c r="L89" s="31">
        <f>SUM(Summary_OutputBY021!L89,Summary_OutputBY022!L89,Summary_OutputBY023!L89)</f>
        <v>0</v>
      </c>
      <c r="M89" s="31">
        <f>SUM(Summary_OutputBY021!M89,Summary_OutputBY022!M89,Summary_OutputBY023!M89)</f>
        <v>0</v>
      </c>
      <c r="N89" s="31">
        <f>SUM(Summary_OutputBY021!N89,Summary_OutputBY022!N89,Summary_OutputBY023!N89)</f>
        <v>0</v>
      </c>
      <c r="O89" s="31">
        <f>SUM(Summary_OutputBY021!O89,Summary_OutputBY022!O89,Summary_OutputBY023!O89)</f>
        <v>0</v>
      </c>
      <c r="P89" s="31">
        <f>SUM(Summary_OutputBY021!P89,Summary_OutputBY022!P89,Summary_OutputBY023!P89)</f>
        <v>0</v>
      </c>
      <c r="Q89" s="31">
        <f>SUM(Summary_OutputBY021!Q89,Summary_OutputBY022!Q89,Summary_OutputBY023!Q89)</f>
        <v>0</v>
      </c>
      <c r="R89" s="31">
        <f>SUM(Summary_OutputBY021!R89,Summary_OutputBY022!R89,Summary_OutputBY023!R89)</f>
        <v>0</v>
      </c>
      <c r="S89" s="31">
        <f>SUM(Summary_OutputBY021!S89,Summary_OutputBY022!S89,Summary_OutputBY023!S89)</f>
        <v>0</v>
      </c>
      <c r="T89" s="31">
        <f>SUM(Summary_OutputBY021!T89,Summary_OutputBY022!T89,Summary_OutputBY023!T89)</f>
        <v>0</v>
      </c>
      <c r="U89" s="31">
        <f>SUM(Summary_OutputBY021!U89,Summary_OutputBY022!U89,Summary_OutputBY023!U89)</f>
        <v>0</v>
      </c>
      <c r="V89" s="31">
        <f>SUM(Summary_OutputBY021!V89,Summary_OutputBY022!V89,Summary_OutputBY023!V89)</f>
        <v>0</v>
      </c>
    </row>
    <row r="90" spans="1:22" s="26" customFormat="1" x14ac:dyDescent="0.35">
      <c r="A90" s="26" t="s">
        <v>19</v>
      </c>
      <c r="B90" s="27"/>
      <c r="C90" s="28"/>
      <c r="E90" s="29" t="s">
        <v>116</v>
      </c>
      <c r="F90" s="31">
        <f>SUM(Summary_OutputBY021!F90,Summary_OutputBY022!F90,Summary_OutputBY023!F90)</f>
        <v>0</v>
      </c>
      <c r="G90" s="29" t="s">
        <v>122</v>
      </c>
      <c r="H90" s="31">
        <f>SUM(Summary_OutputBY021!H90,Summary_OutputBY022!H90,Summary_OutputBY023!H90)</f>
        <v>0.47126767344137094</v>
      </c>
      <c r="I90" s="31">
        <f>SUM(Summary_OutputBY021!I90,Summary_OutputBY022!I90,Summary_OutputBY023!I90)</f>
        <v>0</v>
      </c>
      <c r="J90" s="31">
        <f>SUM(Summary_OutputBY021!J90,Summary_OutputBY022!J90,Summary_OutputBY023!J90)</f>
        <v>0</v>
      </c>
      <c r="K90" s="31">
        <f>SUM(Summary_OutputBY021!K90,Summary_OutputBY022!K90,Summary_OutputBY023!K90)</f>
        <v>0</v>
      </c>
      <c r="L90" s="31">
        <f>SUM(Summary_OutputBY021!L90,Summary_OutputBY022!L90,Summary_OutputBY023!L90)</f>
        <v>0</v>
      </c>
      <c r="M90" s="31">
        <f>SUM(Summary_OutputBY021!M90,Summary_OutputBY022!M90,Summary_OutputBY023!M90)</f>
        <v>0</v>
      </c>
      <c r="N90" s="31">
        <f>SUM(Summary_OutputBY021!N90,Summary_OutputBY022!N90,Summary_OutputBY023!N90)</f>
        <v>0</v>
      </c>
      <c r="O90" s="31">
        <f>SUM(Summary_OutputBY021!O90,Summary_OutputBY022!O90,Summary_OutputBY023!O90)</f>
        <v>0</v>
      </c>
      <c r="P90" s="31">
        <f>SUM(Summary_OutputBY021!P90,Summary_OutputBY022!P90,Summary_OutputBY023!P90)</f>
        <v>0</v>
      </c>
      <c r="Q90" s="31">
        <f>SUM(Summary_OutputBY021!Q90,Summary_OutputBY022!Q90,Summary_OutputBY023!Q90)</f>
        <v>0</v>
      </c>
      <c r="R90" s="31">
        <f>SUM(Summary_OutputBY021!R90,Summary_OutputBY022!R90,Summary_OutputBY023!R90)</f>
        <v>9.4253534688274188E-2</v>
      </c>
      <c r="S90" s="31">
        <f>SUM(Summary_OutputBY021!S90,Summary_OutputBY022!S90,Summary_OutputBY023!S90)</f>
        <v>9.4253534688274188E-2</v>
      </c>
      <c r="T90" s="31">
        <f>SUM(Summary_OutputBY021!T90,Summary_OutputBY022!T90,Summary_OutputBY023!T90)</f>
        <v>9.4253534688274188E-2</v>
      </c>
      <c r="U90" s="31">
        <f>SUM(Summary_OutputBY021!U90,Summary_OutputBY022!U90,Summary_OutputBY023!U90)</f>
        <v>9.4253534688274188E-2</v>
      </c>
      <c r="V90" s="31">
        <f>SUM(Summary_OutputBY021!V90,Summary_OutputBY022!V90,Summary_OutputBY023!V90)</f>
        <v>9.4253534688274188E-2</v>
      </c>
    </row>
    <row r="91" spans="1:22" s="26" customFormat="1" x14ac:dyDescent="0.35">
      <c r="A91" s="26" t="s">
        <v>20</v>
      </c>
      <c r="B91" s="27"/>
      <c r="C91" s="28"/>
      <c r="E91" s="29" t="s">
        <v>43</v>
      </c>
      <c r="F91" s="31">
        <f>SUM(Summary_OutputBY021!F91,Summary_OutputBY022!F91,Summary_OutputBY023!F91)</f>
        <v>0</v>
      </c>
      <c r="G91" s="29" t="s">
        <v>122</v>
      </c>
      <c r="H91" s="31">
        <f>SUM(Summary_OutputBY021!H91,Summary_OutputBY022!H91,Summary_OutputBY023!H91)</f>
        <v>0</v>
      </c>
      <c r="I91" s="31">
        <f>SUM(Summary_OutputBY021!I91,Summary_OutputBY022!I91,Summary_OutputBY023!I91)</f>
        <v>0</v>
      </c>
      <c r="J91" s="31">
        <f>SUM(Summary_OutputBY021!J91,Summary_OutputBY022!J91,Summary_OutputBY023!J91)</f>
        <v>0</v>
      </c>
      <c r="K91" s="31">
        <f>SUM(Summary_OutputBY021!K91,Summary_OutputBY022!K91,Summary_OutputBY023!K91)</f>
        <v>0</v>
      </c>
      <c r="L91" s="31">
        <f>SUM(Summary_OutputBY021!L91,Summary_OutputBY022!L91,Summary_OutputBY023!L91)</f>
        <v>0</v>
      </c>
      <c r="M91" s="31">
        <f>SUM(Summary_OutputBY021!M91,Summary_OutputBY022!M91,Summary_OutputBY023!M91)</f>
        <v>0</v>
      </c>
      <c r="N91" s="31">
        <f>SUM(Summary_OutputBY021!N91,Summary_OutputBY022!N91,Summary_OutputBY023!N91)</f>
        <v>0</v>
      </c>
      <c r="O91" s="31">
        <f>SUM(Summary_OutputBY021!O91,Summary_OutputBY022!O91,Summary_OutputBY023!O91)</f>
        <v>0</v>
      </c>
      <c r="P91" s="31">
        <f>SUM(Summary_OutputBY021!P91,Summary_OutputBY022!P91,Summary_OutputBY023!P91)</f>
        <v>0</v>
      </c>
      <c r="Q91" s="31">
        <f>SUM(Summary_OutputBY021!Q91,Summary_OutputBY022!Q91,Summary_OutputBY023!Q91)</f>
        <v>0</v>
      </c>
      <c r="R91" s="31">
        <f>SUM(Summary_OutputBY021!R91,Summary_OutputBY022!R91,Summary_OutputBY023!R91)</f>
        <v>0</v>
      </c>
      <c r="S91" s="31">
        <f>SUM(Summary_OutputBY021!S91,Summary_OutputBY022!S91,Summary_OutputBY023!S91)</f>
        <v>0</v>
      </c>
      <c r="T91" s="31">
        <f>SUM(Summary_OutputBY021!T91,Summary_OutputBY022!T91,Summary_OutputBY023!T91)</f>
        <v>0</v>
      </c>
      <c r="U91" s="31">
        <f>SUM(Summary_OutputBY021!U91,Summary_OutputBY022!U91,Summary_OutputBY023!U91)</f>
        <v>0</v>
      </c>
      <c r="V91" s="31">
        <f>SUM(Summary_OutputBY021!V91,Summary_OutputBY022!V91,Summary_OutputBY023!V91)</f>
        <v>0</v>
      </c>
    </row>
    <row r="92" spans="1:22" s="26" customFormat="1" x14ac:dyDescent="0.35">
      <c r="A92" s="26" t="s">
        <v>21</v>
      </c>
      <c r="B92" s="27"/>
      <c r="C92" s="28"/>
      <c r="E92" s="29" t="s">
        <v>55</v>
      </c>
      <c r="F92" s="31">
        <f>SUM(Summary_OutputBY021!F92,Summary_OutputBY022!F92,Summary_OutputBY023!F92)</f>
        <v>0</v>
      </c>
      <c r="G92" s="29" t="s">
        <v>122</v>
      </c>
      <c r="H92" s="30">
        <f>SUM(Summary_OutputBY021!H92,Summary_OutputBY022!H92,Summary_OutputBY023!H92)</f>
        <v>-123.73467026673673</v>
      </c>
      <c r="I92" s="31">
        <f>SUM(Summary_OutputBY021!I92,Summary_OutputBY022!I92,Summary_OutputBY023!I92)</f>
        <v>0</v>
      </c>
      <c r="J92" s="31">
        <f>SUM(Summary_OutputBY021!J92,Summary_OutputBY022!J92,Summary_OutputBY023!J92)</f>
        <v>0</v>
      </c>
      <c r="K92" s="31">
        <f>SUM(Summary_OutputBY021!K92,Summary_OutputBY022!K92,Summary_OutputBY023!K92)</f>
        <v>0</v>
      </c>
      <c r="L92" s="31">
        <f>SUM(Summary_OutputBY021!L92,Summary_OutputBY022!L92,Summary_OutputBY023!L92)</f>
        <v>0</v>
      </c>
      <c r="M92" s="31">
        <f>SUM(Summary_OutputBY021!M92,Summary_OutputBY022!M92,Summary_OutputBY023!M92)</f>
        <v>0</v>
      </c>
      <c r="N92" s="31">
        <f>SUM(Summary_OutputBY021!N92,Summary_OutputBY022!N92,Summary_OutputBY023!N92)</f>
        <v>0</v>
      </c>
      <c r="O92" s="31">
        <f>SUM(Summary_OutputBY021!O92,Summary_OutputBY022!O92,Summary_OutputBY023!O92)</f>
        <v>0</v>
      </c>
      <c r="P92" s="31">
        <f>SUM(Summary_OutputBY021!P92,Summary_OutputBY022!P92,Summary_OutputBY023!P92)</f>
        <v>0</v>
      </c>
      <c r="Q92" s="31">
        <f>SUM(Summary_OutputBY021!Q92,Summary_OutputBY022!Q92,Summary_OutputBY023!Q92)</f>
        <v>0</v>
      </c>
      <c r="R92" s="31">
        <f>SUM(Summary_OutputBY021!R92,Summary_OutputBY022!R92,Summary_OutputBY023!R92)</f>
        <v>-73.52469722360685</v>
      </c>
      <c r="S92" s="31">
        <f>SUM(Summary_OutputBY021!S92,Summary_OutputBY022!S92,Summary_OutputBY023!S92)</f>
        <v>-12.552493260782473</v>
      </c>
      <c r="T92" s="31">
        <f>SUM(Summary_OutputBY021!T92,Summary_OutputBY022!T92,Summary_OutputBY023!T92)</f>
        <v>-12.552493260782473</v>
      </c>
      <c r="U92" s="31">
        <f>SUM(Summary_OutputBY021!U92,Summary_OutputBY022!U92,Summary_OutputBY023!U92)</f>
        <v>-12.552493260782473</v>
      </c>
      <c r="V92" s="31">
        <f>SUM(Summary_OutputBY021!V92,Summary_OutputBY022!V92,Summary_OutputBY023!V92)</f>
        <v>-12.552493260782473</v>
      </c>
    </row>
    <row r="93" spans="1:22" s="26" customFormat="1" x14ac:dyDescent="0.35">
      <c r="A93" s="26" t="s">
        <v>22</v>
      </c>
      <c r="B93" s="27"/>
      <c r="C93" s="28"/>
      <c r="E93" s="29" t="s">
        <v>65</v>
      </c>
      <c r="F93" s="31">
        <f>SUM(Summary_OutputBY021!F93,Summary_OutputBY022!F93,Summary_OutputBY023!F93)</f>
        <v>0</v>
      </c>
      <c r="G93" s="29" t="s">
        <v>122</v>
      </c>
      <c r="H93" s="31">
        <f>SUM(Summary_OutputBY021!H93,Summary_OutputBY022!H93,Summary_OutputBY023!H93)</f>
        <v>84.071633547413981</v>
      </c>
      <c r="I93" s="31">
        <f>SUM(Summary_OutputBY021!I93,Summary_OutputBY022!I93,Summary_OutputBY023!I93)</f>
        <v>0</v>
      </c>
      <c r="J93" s="31">
        <f>SUM(Summary_OutputBY021!J93,Summary_OutputBY022!J93,Summary_OutputBY023!J93)</f>
        <v>0</v>
      </c>
      <c r="K93" s="31">
        <f>SUM(Summary_OutputBY021!K93,Summary_OutputBY022!K93,Summary_OutputBY023!K93)</f>
        <v>0</v>
      </c>
      <c r="L93" s="31">
        <f>SUM(Summary_OutputBY021!L93,Summary_OutputBY022!L93,Summary_OutputBY023!L93)</f>
        <v>0</v>
      </c>
      <c r="M93" s="31">
        <f>SUM(Summary_OutputBY021!M93,Summary_OutputBY022!M93,Summary_OutputBY023!M93)</f>
        <v>0</v>
      </c>
      <c r="N93" s="31">
        <f>SUM(Summary_OutputBY021!N93,Summary_OutputBY022!N93,Summary_OutputBY023!N93)</f>
        <v>0</v>
      </c>
      <c r="O93" s="31">
        <f>SUM(Summary_OutputBY021!O93,Summary_OutputBY022!O93,Summary_OutputBY023!O93)</f>
        <v>0</v>
      </c>
      <c r="P93" s="31">
        <f>SUM(Summary_OutputBY021!P93,Summary_OutputBY022!P93,Summary_OutputBY023!P93)</f>
        <v>0</v>
      </c>
      <c r="Q93" s="31">
        <f>SUM(Summary_OutputBY021!Q93,Summary_OutputBY022!Q93,Summary_OutputBY023!Q93)</f>
        <v>0</v>
      </c>
      <c r="R93" s="31">
        <f>SUM(Summary_OutputBY021!R93,Summary_OutputBY022!R93,Summary_OutputBY023!R93)</f>
        <v>16.814326709482796</v>
      </c>
      <c r="S93" s="31">
        <f>SUM(Summary_OutputBY021!S93,Summary_OutputBY022!S93,Summary_OutputBY023!S93)</f>
        <v>16.814326709482796</v>
      </c>
      <c r="T93" s="31">
        <f>SUM(Summary_OutputBY021!T93,Summary_OutputBY022!T93,Summary_OutputBY023!T93)</f>
        <v>16.814326709482796</v>
      </c>
      <c r="U93" s="31">
        <f>SUM(Summary_OutputBY021!U93,Summary_OutputBY022!U93,Summary_OutputBY023!U93)</f>
        <v>16.814326709482796</v>
      </c>
      <c r="V93" s="31">
        <f>SUM(Summary_OutputBY021!V93,Summary_OutputBY022!V93,Summary_OutputBY023!V93)</f>
        <v>16.814326709482796</v>
      </c>
    </row>
    <row r="94" spans="1:22" s="26" customFormat="1" x14ac:dyDescent="0.35">
      <c r="A94" s="26" t="s">
        <v>23</v>
      </c>
      <c r="B94" s="27"/>
      <c r="C94" s="28"/>
      <c r="E94" s="29" t="s">
        <v>67</v>
      </c>
      <c r="F94" s="31">
        <f>SUM(Summary_OutputBY021!F94,Summary_OutputBY022!F94,Summary_OutputBY023!F94)</f>
        <v>0</v>
      </c>
      <c r="G94" s="29" t="s">
        <v>122</v>
      </c>
      <c r="H94" s="31">
        <f>SUM(Summary_OutputBY021!H94,Summary_OutputBY022!H94,Summary_OutputBY023!H94)</f>
        <v>-4.917356295524181</v>
      </c>
      <c r="I94" s="31">
        <f>SUM(Summary_OutputBY021!I94,Summary_OutputBY022!I94,Summary_OutputBY023!I94)</f>
        <v>0</v>
      </c>
      <c r="J94" s="31">
        <f>SUM(Summary_OutputBY021!J94,Summary_OutputBY022!J94,Summary_OutputBY023!J94)</f>
        <v>0</v>
      </c>
      <c r="K94" s="31">
        <f>SUM(Summary_OutputBY021!K94,Summary_OutputBY022!K94,Summary_OutputBY023!K94)</f>
        <v>0</v>
      </c>
      <c r="L94" s="31">
        <f>SUM(Summary_OutputBY021!L94,Summary_OutputBY022!L94,Summary_OutputBY023!L94)</f>
        <v>0</v>
      </c>
      <c r="M94" s="31">
        <f>SUM(Summary_OutputBY021!M94,Summary_OutputBY022!M94,Summary_OutputBY023!M94)</f>
        <v>0</v>
      </c>
      <c r="N94" s="31">
        <f>SUM(Summary_OutputBY021!N94,Summary_OutputBY022!N94,Summary_OutputBY023!N94)</f>
        <v>0</v>
      </c>
      <c r="O94" s="31">
        <f>SUM(Summary_OutputBY021!O94,Summary_OutputBY022!O94,Summary_OutputBY023!O94)</f>
        <v>0</v>
      </c>
      <c r="P94" s="31">
        <f>SUM(Summary_OutputBY021!P94,Summary_OutputBY022!P94,Summary_OutputBY023!P94)</f>
        <v>0</v>
      </c>
      <c r="Q94" s="31">
        <f>SUM(Summary_OutputBY021!Q94,Summary_OutputBY022!Q94,Summary_OutputBY023!Q94)</f>
        <v>0</v>
      </c>
      <c r="R94" s="31">
        <f>SUM(Summary_OutputBY021!R94,Summary_OutputBY022!R94,Summary_OutputBY023!R94)</f>
        <v>-0.98347125910483624</v>
      </c>
      <c r="S94" s="31">
        <f>SUM(Summary_OutputBY021!S94,Summary_OutputBY022!S94,Summary_OutputBY023!S94)</f>
        <v>-0.98347125910483624</v>
      </c>
      <c r="T94" s="31">
        <f>SUM(Summary_OutputBY021!T94,Summary_OutputBY022!T94,Summary_OutputBY023!T94)</f>
        <v>-0.98347125910483624</v>
      </c>
      <c r="U94" s="31">
        <f>SUM(Summary_OutputBY021!U94,Summary_OutputBY022!U94,Summary_OutputBY023!U94)</f>
        <v>-0.98347125910483624</v>
      </c>
      <c r="V94" s="31">
        <f>SUM(Summary_OutputBY021!V94,Summary_OutputBY022!V94,Summary_OutputBY023!V94)</f>
        <v>-0.98347125910483624</v>
      </c>
    </row>
    <row r="95" spans="1:22" s="26" customFormat="1" x14ac:dyDescent="0.35">
      <c r="A95" s="26" t="s">
        <v>24</v>
      </c>
      <c r="B95" s="27"/>
      <c r="C95" s="28"/>
      <c r="E95" s="29" t="s">
        <v>37</v>
      </c>
      <c r="F95" s="31">
        <f>SUM(Summary_OutputBY021!F95,Summary_OutputBY022!F95,Summary_OutputBY023!F95)</f>
        <v>0</v>
      </c>
      <c r="G95" s="29" t="s">
        <v>122</v>
      </c>
      <c r="H95" s="31">
        <f>SUM(Summary_OutputBY021!H95,Summary_OutputBY022!H95,Summary_OutputBY023!H95)</f>
        <v>-1.2935079310333319</v>
      </c>
      <c r="I95" s="31">
        <f>SUM(Summary_OutputBY021!I95,Summary_OutputBY022!I95,Summary_OutputBY023!I95)</f>
        <v>0</v>
      </c>
      <c r="J95" s="31">
        <f>SUM(Summary_OutputBY021!J95,Summary_OutputBY022!J95,Summary_OutputBY023!J95)</f>
        <v>0</v>
      </c>
      <c r="K95" s="31">
        <f>SUM(Summary_OutputBY021!K95,Summary_OutputBY022!K95,Summary_OutputBY023!K95)</f>
        <v>0</v>
      </c>
      <c r="L95" s="31">
        <f>SUM(Summary_OutputBY021!L95,Summary_OutputBY022!L95,Summary_OutputBY023!L95)</f>
        <v>0</v>
      </c>
      <c r="M95" s="31">
        <f>SUM(Summary_OutputBY021!M95,Summary_OutputBY022!M95,Summary_OutputBY023!M95)</f>
        <v>0</v>
      </c>
      <c r="N95" s="31">
        <f>SUM(Summary_OutputBY021!N95,Summary_OutputBY022!N95,Summary_OutputBY023!N95)</f>
        <v>0</v>
      </c>
      <c r="O95" s="31">
        <f>SUM(Summary_OutputBY021!O95,Summary_OutputBY022!O95,Summary_OutputBY023!O95)</f>
        <v>0</v>
      </c>
      <c r="P95" s="31">
        <f>SUM(Summary_OutputBY021!P95,Summary_OutputBY022!P95,Summary_OutputBY023!P95)</f>
        <v>0</v>
      </c>
      <c r="Q95" s="31">
        <f>SUM(Summary_OutputBY021!Q95,Summary_OutputBY022!Q95,Summary_OutputBY023!Q95)</f>
        <v>0</v>
      </c>
      <c r="R95" s="31">
        <f>SUM(Summary_OutputBY021!R95,Summary_OutputBY022!R95,Summary_OutputBY023!R95)</f>
        <v>-0.25870158620666639</v>
      </c>
      <c r="S95" s="31">
        <f>SUM(Summary_OutputBY021!S95,Summary_OutputBY022!S95,Summary_OutputBY023!S95)</f>
        <v>-0.25870158620666639</v>
      </c>
      <c r="T95" s="31">
        <f>SUM(Summary_OutputBY021!T95,Summary_OutputBY022!T95,Summary_OutputBY023!T95)</f>
        <v>-0.25870158620666639</v>
      </c>
      <c r="U95" s="31">
        <f>SUM(Summary_OutputBY021!U95,Summary_OutputBY022!U95,Summary_OutputBY023!U95)</f>
        <v>-0.25870158620666639</v>
      </c>
      <c r="V95" s="31">
        <f>SUM(Summary_OutputBY021!V95,Summary_OutputBY022!V95,Summary_OutputBY023!V95)</f>
        <v>-0.25870158620666639</v>
      </c>
    </row>
    <row r="96" spans="1:22" s="26" customFormat="1" x14ac:dyDescent="0.35">
      <c r="A96" s="26" t="s">
        <v>25</v>
      </c>
      <c r="B96" s="27"/>
      <c r="C96" s="28"/>
      <c r="E96" s="29" t="s">
        <v>117</v>
      </c>
      <c r="F96" s="31">
        <f>SUM(Summary_OutputBY021!F96,Summary_OutputBY022!F96,Summary_OutputBY023!F96)</f>
        <v>0</v>
      </c>
      <c r="G96" s="29" t="s">
        <v>122</v>
      </c>
      <c r="H96" s="31">
        <f>SUM(Summary_OutputBY021!H96,Summary_OutputBY022!H96,Summary_OutputBY023!H96)</f>
        <v>0</v>
      </c>
      <c r="I96" s="31">
        <f>SUM(Summary_OutputBY021!I96,Summary_OutputBY022!I96,Summary_OutputBY023!I96)</f>
        <v>0</v>
      </c>
      <c r="J96" s="31">
        <f>SUM(Summary_OutputBY021!J96,Summary_OutputBY022!J96,Summary_OutputBY023!J96)</f>
        <v>0</v>
      </c>
      <c r="K96" s="31">
        <f>SUM(Summary_OutputBY021!K96,Summary_OutputBY022!K96,Summary_OutputBY023!K96)</f>
        <v>0</v>
      </c>
      <c r="L96" s="31">
        <f>SUM(Summary_OutputBY021!L96,Summary_OutputBY022!L96,Summary_OutputBY023!L96)</f>
        <v>0</v>
      </c>
      <c r="M96" s="31">
        <f>SUM(Summary_OutputBY021!M96,Summary_OutputBY022!M96,Summary_OutputBY023!M96)</f>
        <v>0</v>
      </c>
      <c r="N96" s="31">
        <f>SUM(Summary_OutputBY021!N96,Summary_OutputBY022!N96,Summary_OutputBY023!N96)</f>
        <v>0</v>
      </c>
      <c r="O96" s="31">
        <f>SUM(Summary_OutputBY021!O96,Summary_OutputBY022!O96,Summary_OutputBY023!O96)</f>
        <v>0</v>
      </c>
      <c r="P96" s="31">
        <f>SUM(Summary_OutputBY021!P96,Summary_OutputBY022!P96,Summary_OutputBY023!P96)</f>
        <v>0</v>
      </c>
      <c r="Q96" s="31">
        <f>SUM(Summary_OutputBY021!Q96,Summary_OutputBY022!Q96,Summary_OutputBY023!Q96)</f>
        <v>0</v>
      </c>
      <c r="R96" s="31">
        <f>SUM(Summary_OutputBY021!R96,Summary_OutputBY022!R96,Summary_OutputBY023!R96)</f>
        <v>0</v>
      </c>
      <c r="S96" s="31">
        <f>SUM(Summary_OutputBY021!S96,Summary_OutputBY022!S96,Summary_OutputBY023!S96)</f>
        <v>0</v>
      </c>
      <c r="T96" s="31">
        <f>SUM(Summary_OutputBY021!T96,Summary_OutputBY022!T96,Summary_OutputBY023!T96)</f>
        <v>0</v>
      </c>
      <c r="U96" s="31">
        <f>SUM(Summary_OutputBY021!U96,Summary_OutputBY022!U96,Summary_OutputBY023!U96)</f>
        <v>0</v>
      </c>
      <c r="V96" s="31">
        <f>SUM(Summary_OutputBY021!V96,Summary_OutputBY022!V96,Summary_OutputBY023!V96)</f>
        <v>0</v>
      </c>
    </row>
    <row r="97" spans="1:22" s="26" customFormat="1" x14ac:dyDescent="0.35">
      <c r="A97" s="26" t="s">
        <v>215</v>
      </c>
      <c r="B97" s="27"/>
      <c r="C97" s="28"/>
      <c r="E97" s="29" t="s">
        <v>209</v>
      </c>
      <c r="F97" s="31">
        <f>SUM(Summary_OutputBY021!F97,Summary_OutputBY022!F97,Summary_OutputBY023!F97)</f>
        <v>0</v>
      </c>
      <c r="G97" s="29" t="s">
        <v>122</v>
      </c>
      <c r="H97" s="31">
        <f>SUM(Summary_OutputBY021!H97,Summary_OutputBY022!H97,Summary_OutputBY023!H97)</f>
        <v>0</v>
      </c>
      <c r="I97" s="31">
        <f>SUM(Summary_OutputBY021!I97,Summary_OutputBY022!I97,Summary_OutputBY023!I97)</f>
        <v>0</v>
      </c>
      <c r="J97" s="31">
        <f>SUM(Summary_OutputBY021!J97,Summary_OutputBY022!J97,Summary_OutputBY023!J97)</f>
        <v>0</v>
      </c>
      <c r="K97" s="31">
        <f>SUM(Summary_OutputBY021!K97,Summary_OutputBY022!K97,Summary_OutputBY023!K97)</f>
        <v>0</v>
      </c>
      <c r="L97" s="31">
        <f>SUM(Summary_OutputBY021!L97,Summary_OutputBY022!L97,Summary_OutputBY023!L97)</f>
        <v>0</v>
      </c>
      <c r="M97" s="31">
        <f>SUM(Summary_OutputBY021!M97,Summary_OutputBY022!M97,Summary_OutputBY023!M97)</f>
        <v>0</v>
      </c>
      <c r="N97" s="31">
        <f>SUM(Summary_OutputBY021!N97,Summary_OutputBY022!N97,Summary_OutputBY023!N97)</f>
        <v>0</v>
      </c>
      <c r="O97" s="31">
        <f>SUM(Summary_OutputBY021!O97,Summary_OutputBY022!O97,Summary_OutputBY023!O97)</f>
        <v>0</v>
      </c>
      <c r="P97" s="31">
        <f>SUM(Summary_OutputBY021!P97,Summary_OutputBY022!P97,Summary_OutputBY023!P97)</f>
        <v>0</v>
      </c>
      <c r="Q97" s="31">
        <f>SUM(Summary_OutputBY021!Q97,Summary_OutputBY022!Q97,Summary_OutputBY023!Q97)</f>
        <v>0</v>
      </c>
      <c r="R97" s="31">
        <f>SUM(Summary_OutputBY021!R97,Summary_OutputBY022!R97,Summary_OutputBY023!R97)</f>
        <v>0</v>
      </c>
      <c r="S97" s="31">
        <f>SUM(Summary_OutputBY021!S97,Summary_OutputBY022!S97,Summary_OutputBY023!S97)</f>
        <v>0</v>
      </c>
      <c r="T97" s="31">
        <f>SUM(Summary_OutputBY021!T97,Summary_OutputBY022!T97,Summary_OutputBY023!T97)</f>
        <v>0</v>
      </c>
      <c r="U97" s="31">
        <f>SUM(Summary_OutputBY021!U97,Summary_OutputBY022!U97,Summary_OutputBY023!U97)</f>
        <v>0</v>
      </c>
      <c r="V97" s="31">
        <f>SUM(Summary_OutputBY021!V97,Summary_OutputBY022!V97,Summary_OutputBY023!V97)</f>
        <v>0</v>
      </c>
    </row>
    <row r="98" spans="1:22" s="26" customFormat="1" x14ac:dyDescent="0.35">
      <c r="A98" s="26" t="s">
        <v>26</v>
      </c>
      <c r="B98" s="27"/>
      <c r="C98" s="28"/>
      <c r="E98" s="29" t="s">
        <v>118</v>
      </c>
      <c r="F98" s="31">
        <f>SUM(Summary_OutputBY021!F98,Summary_OutputBY022!F98,Summary_OutputBY023!F98)</f>
        <v>0</v>
      </c>
      <c r="G98" s="29" t="s">
        <v>122</v>
      </c>
      <c r="H98" s="31">
        <f>SUM(Summary_OutputBY021!H98,Summary_OutputBY022!H98,Summary_OutputBY023!H98)</f>
        <v>0</v>
      </c>
      <c r="I98" s="31">
        <f>SUM(Summary_OutputBY021!I98,Summary_OutputBY022!I98,Summary_OutputBY023!I98)</f>
        <v>0</v>
      </c>
      <c r="J98" s="31">
        <f>SUM(Summary_OutputBY021!J98,Summary_OutputBY022!J98,Summary_OutputBY023!J98)</f>
        <v>0</v>
      </c>
      <c r="K98" s="31">
        <f>SUM(Summary_OutputBY021!K98,Summary_OutputBY022!K98,Summary_OutputBY023!K98)</f>
        <v>0</v>
      </c>
      <c r="L98" s="31">
        <f>SUM(Summary_OutputBY021!L98,Summary_OutputBY022!L98,Summary_OutputBY023!L98)</f>
        <v>0</v>
      </c>
      <c r="M98" s="31">
        <f>SUM(Summary_OutputBY021!M98,Summary_OutputBY022!M98,Summary_OutputBY023!M98)</f>
        <v>0</v>
      </c>
      <c r="N98" s="31">
        <f>SUM(Summary_OutputBY021!N98,Summary_OutputBY022!N98,Summary_OutputBY023!N98)</f>
        <v>0</v>
      </c>
      <c r="O98" s="31">
        <f>SUM(Summary_OutputBY021!O98,Summary_OutputBY022!O98,Summary_OutputBY023!O98)</f>
        <v>0</v>
      </c>
      <c r="P98" s="31">
        <f>SUM(Summary_OutputBY021!P98,Summary_OutputBY022!P98,Summary_OutputBY023!P98)</f>
        <v>0</v>
      </c>
      <c r="Q98" s="31">
        <f>SUM(Summary_OutputBY021!Q98,Summary_OutputBY022!Q98,Summary_OutputBY023!Q98)</f>
        <v>0</v>
      </c>
      <c r="R98" s="31">
        <f>SUM(Summary_OutputBY021!R98,Summary_OutputBY022!R98,Summary_OutputBY023!R98)</f>
        <v>0</v>
      </c>
      <c r="S98" s="31">
        <f>SUM(Summary_OutputBY021!S98,Summary_OutputBY022!S98,Summary_OutputBY023!S98)</f>
        <v>0</v>
      </c>
      <c r="T98" s="31">
        <f>SUM(Summary_OutputBY021!T98,Summary_OutputBY022!T98,Summary_OutputBY023!T98)</f>
        <v>0</v>
      </c>
      <c r="U98" s="31">
        <f>SUM(Summary_OutputBY021!U98,Summary_OutputBY022!U98,Summary_OutputBY023!U98)</f>
        <v>0</v>
      </c>
      <c r="V98" s="31">
        <f>SUM(Summary_OutputBY021!V98,Summary_OutputBY022!V98,Summary_OutputBY023!V98)</f>
        <v>0</v>
      </c>
    </row>
    <row r="99" spans="1:22" s="26" customFormat="1" x14ac:dyDescent="0.35">
      <c r="A99" s="26" t="s">
        <v>27</v>
      </c>
      <c r="B99" s="27"/>
      <c r="C99" s="28"/>
      <c r="E99" s="29" t="s">
        <v>119</v>
      </c>
      <c r="F99" s="31">
        <f>SUM(Summary_OutputBY021!F99,Summary_OutputBY022!F99,Summary_OutputBY023!F99)</f>
        <v>0</v>
      </c>
      <c r="G99" s="29" t="s">
        <v>122</v>
      </c>
      <c r="H99" s="31">
        <f>SUM(Summary_OutputBY021!H99,Summary_OutputBY022!H99,Summary_OutputBY023!H99)</f>
        <v>-8.4241632669905506</v>
      </c>
      <c r="I99" s="31">
        <f>SUM(Summary_OutputBY021!I99,Summary_OutputBY022!I99,Summary_OutputBY023!I99)</f>
        <v>0</v>
      </c>
      <c r="J99" s="31">
        <f>SUM(Summary_OutputBY021!J99,Summary_OutputBY022!J99,Summary_OutputBY023!J99)</f>
        <v>0</v>
      </c>
      <c r="K99" s="31">
        <f>SUM(Summary_OutputBY021!K99,Summary_OutputBY022!K99,Summary_OutputBY023!K99)</f>
        <v>0</v>
      </c>
      <c r="L99" s="31">
        <f>SUM(Summary_OutputBY021!L99,Summary_OutputBY022!L99,Summary_OutputBY023!L99)</f>
        <v>0</v>
      </c>
      <c r="M99" s="31">
        <f>SUM(Summary_OutputBY021!M99,Summary_OutputBY022!M99,Summary_OutputBY023!M99)</f>
        <v>0</v>
      </c>
      <c r="N99" s="31">
        <f>SUM(Summary_OutputBY021!N99,Summary_OutputBY022!N99,Summary_OutputBY023!N99)</f>
        <v>0</v>
      </c>
      <c r="O99" s="31">
        <f>SUM(Summary_OutputBY021!O99,Summary_OutputBY022!O99,Summary_OutputBY023!O99)</f>
        <v>0</v>
      </c>
      <c r="P99" s="31">
        <f>SUM(Summary_OutputBY021!P99,Summary_OutputBY022!P99,Summary_OutputBY023!P99)</f>
        <v>0</v>
      </c>
      <c r="Q99" s="31">
        <f>SUM(Summary_OutputBY021!Q99,Summary_OutputBY022!Q99,Summary_OutputBY023!Q99)</f>
        <v>0</v>
      </c>
      <c r="R99" s="31">
        <f>SUM(Summary_OutputBY021!R99,Summary_OutputBY022!R99,Summary_OutputBY023!R99)</f>
        <v>-1.6848326533981102</v>
      </c>
      <c r="S99" s="31">
        <f>SUM(Summary_OutputBY021!S99,Summary_OutputBY022!S99,Summary_OutputBY023!S99)</f>
        <v>-1.6848326533981102</v>
      </c>
      <c r="T99" s="31">
        <f>SUM(Summary_OutputBY021!T99,Summary_OutputBY022!T99,Summary_OutputBY023!T99)</f>
        <v>-1.6848326533981102</v>
      </c>
      <c r="U99" s="31">
        <f>SUM(Summary_OutputBY021!U99,Summary_OutputBY022!U99,Summary_OutputBY023!U99)</f>
        <v>-1.6848326533981102</v>
      </c>
      <c r="V99" s="31">
        <f>SUM(Summary_OutputBY021!V99,Summary_OutputBY022!V99,Summary_OutputBY023!V99)</f>
        <v>-1.6848326533981102</v>
      </c>
    </row>
    <row r="100" spans="1:22" s="26" customFormat="1" x14ac:dyDescent="0.35">
      <c r="A100" s="26" t="s">
        <v>28</v>
      </c>
      <c r="B100" s="27"/>
      <c r="C100" s="28"/>
      <c r="E100" s="29" t="s">
        <v>120</v>
      </c>
      <c r="F100" s="31">
        <f>SUM(Summary_OutputBY021!F100,Summary_OutputBY022!F100,Summary_OutputBY023!F100)</f>
        <v>0</v>
      </c>
      <c r="G100" s="29" t="s">
        <v>122</v>
      </c>
      <c r="H100" s="31">
        <f>SUM(Summary_OutputBY021!H100,Summary_OutputBY022!H100,Summary_OutputBY023!H100)</f>
        <v>71.152643824654106</v>
      </c>
      <c r="I100" s="31">
        <f>SUM(Summary_OutputBY021!I100,Summary_OutputBY022!I100,Summary_OutputBY023!I100)</f>
        <v>0</v>
      </c>
      <c r="J100" s="31">
        <f>SUM(Summary_OutputBY021!J100,Summary_OutputBY022!J100,Summary_OutputBY023!J100)</f>
        <v>0</v>
      </c>
      <c r="K100" s="31">
        <f>SUM(Summary_OutputBY021!K100,Summary_OutputBY022!K100,Summary_OutputBY023!K100)</f>
        <v>0</v>
      </c>
      <c r="L100" s="31">
        <f>SUM(Summary_OutputBY021!L100,Summary_OutputBY022!L100,Summary_OutputBY023!L100)</f>
        <v>0</v>
      </c>
      <c r="M100" s="31">
        <f>SUM(Summary_OutputBY021!M100,Summary_OutputBY022!M100,Summary_OutputBY023!M100)</f>
        <v>0</v>
      </c>
      <c r="N100" s="31">
        <f>SUM(Summary_OutputBY021!N100,Summary_OutputBY022!N100,Summary_OutputBY023!N100)</f>
        <v>0</v>
      </c>
      <c r="O100" s="31">
        <f>SUM(Summary_OutputBY021!O100,Summary_OutputBY022!O100,Summary_OutputBY023!O100)</f>
        <v>0</v>
      </c>
      <c r="P100" s="31">
        <f>SUM(Summary_OutputBY021!P100,Summary_OutputBY022!P100,Summary_OutputBY023!P100)</f>
        <v>0</v>
      </c>
      <c r="Q100" s="31">
        <f>SUM(Summary_OutputBY021!Q100,Summary_OutputBY022!Q100,Summary_OutputBY023!Q100)</f>
        <v>0</v>
      </c>
      <c r="R100" s="31">
        <f>SUM(Summary_OutputBY021!R100,Summary_OutputBY022!R100,Summary_OutputBY023!R100)</f>
        <v>14.230528764930822</v>
      </c>
      <c r="S100" s="31">
        <f>SUM(Summary_OutputBY021!S100,Summary_OutputBY022!S100,Summary_OutputBY023!S100)</f>
        <v>14.230528764930822</v>
      </c>
      <c r="T100" s="31">
        <f>SUM(Summary_OutputBY021!T100,Summary_OutputBY022!T100,Summary_OutputBY023!T100)</f>
        <v>14.230528764930822</v>
      </c>
      <c r="U100" s="31">
        <f>SUM(Summary_OutputBY021!U100,Summary_OutputBY022!U100,Summary_OutputBY023!U100)</f>
        <v>14.230528764930822</v>
      </c>
      <c r="V100" s="31">
        <f>SUM(Summary_OutputBY021!V100,Summary_OutputBY022!V100,Summary_OutputBY023!V100)</f>
        <v>14.230528764930822</v>
      </c>
    </row>
    <row r="101" spans="1:22" s="26" customFormat="1" x14ac:dyDescent="0.35">
      <c r="A101" s="26" t="s">
        <v>29</v>
      </c>
      <c r="B101" s="27"/>
      <c r="C101" s="28"/>
      <c r="E101" s="29" t="s">
        <v>79</v>
      </c>
      <c r="F101" s="31">
        <f>SUM(Summary_OutputBY021!F101,Summary_OutputBY022!F101,Summary_OutputBY023!F101)</f>
        <v>0</v>
      </c>
      <c r="G101" s="29" t="s">
        <v>122</v>
      </c>
      <c r="H101" s="31">
        <f>SUM(Summary_OutputBY021!H101,Summary_OutputBY022!H101,Summary_OutputBY023!H101)</f>
        <v>-1.6227589094496109</v>
      </c>
      <c r="I101" s="31">
        <f>SUM(Summary_OutputBY021!I101,Summary_OutputBY022!I101,Summary_OutputBY023!I101)</f>
        <v>0</v>
      </c>
      <c r="J101" s="31">
        <f>SUM(Summary_OutputBY021!J101,Summary_OutputBY022!J101,Summary_OutputBY023!J101)</f>
        <v>0</v>
      </c>
      <c r="K101" s="31">
        <f>SUM(Summary_OutputBY021!K101,Summary_OutputBY022!K101,Summary_OutputBY023!K101)</f>
        <v>0</v>
      </c>
      <c r="L101" s="31">
        <f>SUM(Summary_OutputBY021!L101,Summary_OutputBY022!L101,Summary_OutputBY023!L101)</f>
        <v>0</v>
      </c>
      <c r="M101" s="31">
        <f>SUM(Summary_OutputBY021!M101,Summary_OutputBY022!M101,Summary_OutputBY023!M101)</f>
        <v>0</v>
      </c>
      <c r="N101" s="31">
        <f>SUM(Summary_OutputBY021!N101,Summary_OutputBY022!N101,Summary_OutputBY023!N101)</f>
        <v>0</v>
      </c>
      <c r="O101" s="31">
        <f>SUM(Summary_OutputBY021!O101,Summary_OutputBY022!O101,Summary_OutputBY023!O101)</f>
        <v>0</v>
      </c>
      <c r="P101" s="31">
        <f>SUM(Summary_OutputBY021!P101,Summary_OutputBY022!P101,Summary_OutputBY023!P101)</f>
        <v>0</v>
      </c>
      <c r="Q101" s="31">
        <f>SUM(Summary_OutputBY021!Q101,Summary_OutputBY022!Q101,Summary_OutputBY023!Q101)</f>
        <v>0</v>
      </c>
      <c r="R101" s="31">
        <f>SUM(Summary_OutputBY021!R101,Summary_OutputBY022!R101,Summary_OutputBY023!R101)</f>
        <v>-0.32455178188992218</v>
      </c>
      <c r="S101" s="31">
        <f>SUM(Summary_OutputBY021!S101,Summary_OutputBY022!S101,Summary_OutputBY023!S101)</f>
        <v>-0.32455178188992218</v>
      </c>
      <c r="T101" s="31">
        <f>SUM(Summary_OutputBY021!T101,Summary_OutputBY022!T101,Summary_OutputBY023!T101)</f>
        <v>-0.32455178188992218</v>
      </c>
      <c r="U101" s="31">
        <f>SUM(Summary_OutputBY021!U101,Summary_OutputBY022!U101,Summary_OutputBY023!U101)</f>
        <v>-0.32455178188992218</v>
      </c>
      <c r="V101" s="31">
        <f>SUM(Summary_OutputBY021!V101,Summary_OutputBY022!V101,Summary_OutputBY023!V101)</f>
        <v>-0.32455178188992218</v>
      </c>
    </row>
    <row r="102" spans="1:22" s="26" customFormat="1" x14ac:dyDescent="0.35">
      <c r="A102" s="26" t="s">
        <v>30</v>
      </c>
      <c r="B102" s="27"/>
      <c r="C102" s="28"/>
      <c r="E102" s="29" t="s">
        <v>121</v>
      </c>
      <c r="F102" s="31">
        <f>SUM(Summary_OutputBY021!F102,Summary_OutputBY022!F102,Summary_OutputBY023!F102)</f>
        <v>0</v>
      </c>
      <c r="G102" s="29" t="s">
        <v>122</v>
      </c>
      <c r="H102" s="31">
        <f>SUM(Summary_OutputBY021!H102,Summary_OutputBY022!H102,Summary_OutputBY023!H102)</f>
        <v>-24.198913308407906</v>
      </c>
      <c r="I102" s="31">
        <f>SUM(Summary_OutputBY021!I102,Summary_OutputBY022!I102,Summary_OutputBY023!I102)</f>
        <v>0</v>
      </c>
      <c r="J102" s="31">
        <f>SUM(Summary_OutputBY021!J102,Summary_OutputBY022!J102,Summary_OutputBY023!J102)</f>
        <v>0</v>
      </c>
      <c r="K102" s="31">
        <f>SUM(Summary_OutputBY021!K102,Summary_OutputBY022!K102,Summary_OutputBY023!K102)</f>
        <v>0</v>
      </c>
      <c r="L102" s="31">
        <f>SUM(Summary_OutputBY021!L102,Summary_OutputBY022!L102,Summary_OutputBY023!L102)</f>
        <v>0</v>
      </c>
      <c r="M102" s="31">
        <f>SUM(Summary_OutputBY021!M102,Summary_OutputBY022!M102,Summary_OutputBY023!M102)</f>
        <v>0</v>
      </c>
      <c r="N102" s="31">
        <f>SUM(Summary_OutputBY021!N102,Summary_OutputBY022!N102,Summary_OutputBY023!N102)</f>
        <v>0</v>
      </c>
      <c r="O102" s="31">
        <f>SUM(Summary_OutputBY021!O102,Summary_OutputBY022!O102,Summary_OutputBY023!O102)</f>
        <v>0</v>
      </c>
      <c r="P102" s="31">
        <f>SUM(Summary_OutputBY021!P102,Summary_OutputBY022!P102,Summary_OutputBY023!P102)</f>
        <v>0</v>
      </c>
      <c r="Q102" s="31">
        <f>SUM(Summary_OutputBY021!Q102,Summary_OutputBY022!Q102,Summary_OutputBY023!Q102)</f>
        <v>0</v>
      </c>
      <c r="R102" s="31">
        <f>SUM(Summary_OutputBY021!R102,Summary_OutputBY022!R102,Summary_OutputBY023!R102)</f>
        <v>-4.8397826616815811</v>
      </c>
      <c r="S102" s="31">
        <f>SUM(Summary_OutputBY021!S102,Summary_OutputBY022!S102,Summary_OutputBY023!S102)</f>
        <v>-4.8397826616815811</v>
      </c>
      <c r="T102" s="31">
        <f>SUM(Summary_OutputBY021!T102,Summary_OutputBY022!T102,Summary_OutputBY023!T102)</f>
        <v>-4.8397826616815811</v>
      </c>
      <c r="U102" s="31">
        <f>SUM(Summary_OutputBY021!U102,Summary_OutputBY022!U102,Summary_OutputBY023!U102)</f>
        <v>-4.8397826616815811</v>
      </c>
      <c r="V102" s="31">
        <f>SUM(Summary_OutputBY021!V102,Summary_OutputBY022!V102,Summary_OutputBY023!V102)</f>
        <v>-4.8397826616815811</v>
      </c>
    </row>
    <row r="103" spans="1:22" s="26" customFormat="1" x14ac:dyDescent="0.35">
      <c r="A103" s="26" t="s">
        <v>216</v>
      </c>
      <c r="B103" s="27"/>
      <c r="C103" s="28"/>
      <c r="E103" s="29" t="s">
        <v>210</v>
      </c>
      <c r="F103" s="31">
        <f>SUM(Summary_OutputBY021!F103,Summary_OutputBY022!F103,Summary_OutputBY023!F103)</f>
        <v>0</v>
      </c>
      <c r="G103" s="29" t="s">
        <v>122</v>
      </c>
      <c r="H103" s="31">
        <f>SUM(Summary_OutputBY021!H103,Summary_OutputBY022!H103,Summary_OutputBY023!H103)</f>
        <v>0</v>
      </c>
      <c r="I103" s="31">
        <f>SUM(Summary_OutputBY021!I103,Summary_OutputBY022!I103,Summary_OutputBY023!I103)</f>
        <v>0</v>
      </c>
      <c r="J103" s="31">
        <f>SUM(Summary_OutputBY021!J103,Summary_OutputBY022!J103,Summary_OutputBY023!J103)</f>
        <v>0</v>
      </c>
      <c r="K103" s="31">
        <f>SUM(Summary_OutputBY021!K103,Summary_OutputBY022!K103,Summary_OutputBY023!K103)</f>
        <v>0</v>
      </c>
      <c r="L103" s="31">
        <f>SUM(Summary_OutputBY021!L103,Summary_OutputBY022!L103,Summary_OutputBY023!L103)</f>
        <v>0</v>
      </c>
      <c r="M103" s="31">
        <f>SUM(Summary_OutputBY021!M103,Summary_OutputBY022!M103,Summary_OutputBY023!M103)</f>
        <v>0</v>
      </c>
      <c r="N103" s="31">
        <f>SUM(Summary_OutputBY021!N103,Summary_OutputBY022!N103,Summary_OutputBY023!N103)</f>
        <v>0</v>
      </c>
      <c r="O103" s="31">
        <f>SUM(Summary_OutputBY021!O103,Summary_OutputBY022!O103,Summary_OutputBY023!O103)</f>
        <v>0</v>
      </c>
      <c r="P103" s="31">
        <f>SUM(Summary_OutputBY021!P103,Summary_OutputBY022!P103,Summary_OutputBY023!P103)</f>
        <v>0</v>
      </c>
      <c r="Q103" s="31">
        <f>SUM(Summary_OutputBY021!Q103,Summary_OutputBY022!Q103,Summary_OutputBY023!Q103)</f>
        <v>0</v>
      </c>
      <c r="R103" s="31">
        <f>SUM(Summary_OutputBY021!R103,Summary_OutputBY022!R103,Summary_OutputBY023!R103)</f>
        <v>0</v>
      </c>
      <c r="S103" s="31">
        <f>SUM(Summary_OutputBY021!S103,Summary_OutputBY022!S103,Summary_OutputBY023!S103)</f>
        <v>0</v>
      </c>
      <c r="T103" s="31">
        <f>SUM(Summary_OutputBY021!T103,Summary_OutputBY022!T103,Summary_OutputBY023!T103)</f>
        <v>0</v>
      </c>
      <c r="U103" s="31">
        <f>SUM(Summary_OutputBY021!U103,Summary_OutputBY022!U103,Summary_OutputBY023!U103)</f>
        <v>0</v>
      </c>
      <c r="V103" s="31">
        <f>SUM(Summary_OutputBY021!V103,Summary_OutputBY022!V103,Summary_OutputBY023!V103)</f>
        <v>0</v>
      </c>
    </row>
    <row r="104" spans="1:22" s="26" customFormat="1" x14ac:dyDescent="0.35">
      <c r="A104" s="26" t="s">
        <v>31</v>
      </c>
      <c r="B104" s="27"/>
      <c r="C104" s="28"/>
      <c r="E104" s="29" t="s">
        <v>45</v>
      </c>
      <c r="F104" s="31">
        <f>SUM(Summary_OutputBY021!F104,Summary_OutputBY022!F104,Summary_OutputBY023!F104)</f>
        <v>0</v>
      </c>
      <c r="G104" s="29" t="s">
        <v>122</v>
      </c>
      <c r="H104" s="31">
        <f>SUM(Summary_OutputBY021!H104,Summary_OutputBY022!H104,Summary_OutputBY023!H104)</f>
        <v>0</v>
      </c>
      <c r="I104" s="31">
        <f>SUM(Summary_OutputBY021!I104,Summary_OutputBY022!I104,Summary_OutputBY023!I104)</f>
        <v>0</v>
      </c>
      <c r="J104" s="31">
        <f>SUM(Summary_OutputBY021!J104,Summary_OutputBY022!J104,Summary_OutputBY023!J104)</f>
        <v>0</v>
      </c>
      <c r="K104" s="31">
        <f>SUM(Summary_OutputBY021!K104,Summary_OutputBY022!K104,Summary_OutputBY023!K104)</f>
        <v>0</v>
      </c>
      <c r="L104" s="31">
        <f>SUM(Summary_OutputBY021!L104,Summary_OutputBY022!L104,Summary_OutputBY023!L104)</f>
        <v>0</v>
      </c>
      <c r="M104" s="31">
        <f>SUM(Summary_OutputBY021!M104,Summary_OutputBY022!M104,Summary_OutputBY023!M104)</f>
        <v>0</v>
      </c>
      <c r="N104" s="31">
        <f>SUM(Summary_OutputBY021!N104,Summary_OutputBY022!N104,Summary_OutputBY023!N104)</f>
        <v>0</v>
      </c>
      <c r="O104" s="31">
        <f>SUM(Summary_OutputBY021!O104,Summary_OutputBY022!O104,Summary_OutputBY023!O104)</f>
        <v>0</v>
      </c>
      <c r="P104" s="31">
        <f>SUM(Summary_OutputBY021!P104,Summary_OutputBY022!P104,Summary_OutputBY023!P104)</f>
        <v>0</v>
      </c>
      <c r="Q104" s="31">
        <f>SUM(Summary_OutputBY021!Q104,Summary_OutputBY022!Q104,Summary_OutputBY023!Q104)</f>
        <v>0</v>
      </c>
      <c r="R104" s="31">
        <f>SUM(Summary_OutputBY021!R104,Summary_OutputBY022!R104,Summary_OutputBY023!R104)</f>
        <v>0</v>
      </c>
      <c r="S104" s="31">
        <f>SUM(Summary_OutputBY021!S104,Summary_OutputBY022!S104,Summary_OutputBY023!S104)</f>
        <v>0</v>
      </c>
      <c r="T104" s="31">
        <f>SUM(Summary_OutputBY021!T104,Summary_OutputBY022!T104,Summary_OutputBY023!T104)</f>
        <v>0</v>
      </c>
      <c r="U104" s="31">
        <f>SUM(Summary_OutputBY021!U104,Summary_OutputBY022!U104,Summary_OutputBY023!U104)</f>
        <v>0</v>
      </c>
      <c r="V104" s="31">
        <f>SUM(Summary_OutputBY021!V104,Summary_OutputBY022!V104,Summary_OutputBY023!V104)</f>
        <v>0</v>
      </c>
    </row>
    <row r="105" spans="1:22" s="26" customFormat="1" x14ac:dyDescent="0.35">
      <c r="A105" s="26" t="s">
        <v>32</v>
      </c>
      <c r="B105" s="27"/>
      <c r="C105" s="28"/>
      <c r="E105" s="29" t="s">
        <v>57</v>
      </c>
      <c r="F105" s="31">
        <f>SUM(Summary_OutputBY021!F105,Summary_OutputBY022!F105,Summary_OutputBY023!F105)</f>
        <v>0</v>
      </c>
      <c r="G105" s="29" t="s">
        <v>122</v>
      </c>
      <c r="H105" s="31">
        <f>SUM(Summary_OutputBY021!H105,Summary_OutputBY022!H105,Summary_OutputBY023!H105)</f>
        <v>0</v>
      </c>
      <c r="I105" s="31">
        <f>SUM(Summary_OutputBY021!I105,Summary_OutputBY022!I105,Summary_OutputBY023!I105)</f>
        <v>0</v>
      </c>
      <c r="J105" s="31">
        <f>SUM(Summary_OutputBY021!J105,Summary_OutputBY022!J105,Summary_OutputBY023!J105)</f>
        <v>0</v>
      </c>
      <c r="K105" s="31">
        <f>SUM(Summary_OutputBY021!K105,Summary_OutputBY022!K105,Summary_OutputBY023!K105)</f>
        <v>0</v>
      </c>
      <c r="L105" s="31">
        <f>SUM(Summary_OutputBY021!L105,Summary_OutputBY022!L105,Summary_OutputBY023!L105)</f>
        <v>0</v>
      </c>
      <c r="M105" s="31">
        <f>SUM(Summary_OutputBY021!M105,Summary_OutputBY022!M105,Summary_OutputBY023!M105)</f>
        <v>0</v>
      </c>
      <c r="N105" s="31">
        <f>SUM(Summary_OutputBY021!N105,Summary_OutputBY022!N105,Summary_OutputBY023!N105)</f>
        <v>0</v>
      </c>
      <c r="O105" s="31">
        <f>SUM(Summary_OutputBY021!O105,Summary_OutputBY022!O105,Summary_OutputBY023!O105)</f>
        <v>0</v>
      </c>
      <c r="P105" s="31">
        <f>SUM(Summary_OutputBY021!P105,Summary_OutputBY022!P105,Summary_OutputBY023!P105)</f>
        <v>0</v>
      </c>
      <c r="Q105" s="31">
        <f>SUM(Summary_OutputBY021!Q105,Summary_OutputBY022!Q105,Summary_OutputBY023!Q105)</f>
        <v>0</v>
      </c>
      <c r="R105" s="31">
        <f>SUM(Summary_OutputBY021!R105,Summary_OutputBY022!R105,Summary_OutputBY023!R105)</f>
        <v>0</v>
      </c>
      <c r="S105" s="31">
        <f>SUM(Summary_OutputBY021!S105,Summary_OutputBY022!S105,Summary_OutputBY023!S105)</f>
        <v>0</v>
      </c>
      <c r="T105" s="31">
        <f>SUM(Summary_OutputBY021!T105,Summary_OutputBY022!T105,Summary_OutputBY023!T105)</f>
        <v>0</v>
      </c>
      <c r="U105" s="31">
        <f>SUM(Summary_OutputBY021!U105,Summary_OutputBY022!U105,Summary_OutputBY023!U105)</f>
        <v>0</v>
      </c>
      <c r="V105" s="31">
        <f>SUM(Summary_OutputBY021!V105,Summary_OutputBY022!V105,Summary_OutputBY023!V105)</f>
        <v>0</v>
      </c>
    </row>
    <row r="106" spans="1:22" s="26" customFormat="1" x14ac:dyDescent="0.35">
      <c r="A106" s="26" t="s">
        <v>33</v>
      </c>
      <c r="B106" s="27"/>
      <c r="C106" s="28"/>
      <c r="E106" s="29" t="s">
        <v>81</v>
      </c>
      <c r="F106" s="31">
        <f>SUM(Summary_OutputBY021!F106,Summary_OutputBY022!F106,Summary_OutputBY023!F106)</f>
        <v>0</v>
      </c>
      <c r="G106" s="29" t="s">
        <v>122</v>
      </c>
      <c r="H106" s="31">
        <f>SUM(Summary_OutputBY021!H106,Summary_OutputBY022!H106,Summary_OutputBY023!H106)</f>
        <v>72.903953857127547</v>
      </c>
      <c r="I106" s="31">
        <f>SUM(Summary_OutputBY021!I106,Summary_OutputBY022!I106,Summary_OutputBY023!I106)</f>
        <v>0</v>
      </c>
      <c r="J106" s="31">
        <f>SUM(Summary_OutputBY021!J106,Summary_OutputBY022!J106,Summary_OutputBY023!J106)</f>
        <v>0</v>
      </c>
      <c r="K106" s="31">
        <f>SUM(Summary_OutputBY021!K106,Summary_OutputBY022!K106,Summary_OutputBY023!K106)</f>
        <v>0</v>
      </c>
      <c r="L106" s="31">
        <f>SUM(Summary_OutputBY021!L106,Summary_OutputBY022!L106,Summary_OutputBY023!L106)</f>
        <v>0</v>
      </c>
      <c r="M106" s="31">
        <f>SUM(Summary_OutputBY021!M106,Summary_OutputBY022!M106,Summary_OutputBY023!M106)</f>
        <v>0</v>
      </c>
      <c r="N106" s="31">
        <f>SUM(Summary_OutputBY021!N106,Summary_OutputBY022!N106,Summary_OutputBY023!N106)</f>
        <v>0</v>
      </c>
      <c r="O106" s="31">
        <f>SUM(Summary_OutputBY021!O106,Summary_OutputBY022!O106,Summary_OutputBY023!O106)</f>
        <v>0</v>
      </c>
      <c r="P106" s="31">
        <f>SUM(Summary_OutputBY021!P106,Summary_OutputBY022!P106,Summary_OutputBY023!P106)</f>
        <v>0</v>
      </c>
      <c r="Q106" s="31">
        <f>SUM(Summary_OutputBY021!Q106,Summary_OutputBY022!Q106,Summary_OutputBY023!Q106)</f>
        <v>0</v>
      </c>
      <c r="R106" s="31">
        <f>SUM(Summary_OutputBY021!R106,Summary_OutputBY022!R106,Summary_OutputBY023!R106)</f>
        <v>14.58079077142551</v>
      </c>
      <c r="S106" s="31">
        <f>SUM(Summary_OutputBY021!S106,Summary_OutputBY022!S106,Summary_OutputBY023!S106)</f>
        <v>14.58079077142551</v>
      </c>
      <c r="T106" s="31">
        <f>SUM(Summary_OutputBY021!T106,Summary_OutputBY022!T106,Summary_OutputBY023!T106)</f>
        <v>14.58079077142551</v>
      </c>
      <c r="U106" s="31">
        <f>SUM(Summary_OutputBY021!U106,Summary_OutputBY022!U106,Summary_OutputBY023!U106)</f>
        <v>14.58079077142551</v>
      </c>
      <c r="V106" s="31">
        <f>SUM(Summary_OutputBY021!V106,Summary_OutputBY022!V106,Summary_OutputBY023!V106)</f>
        <v>14.58079077142551</v>
      </c>
    </row>
    <row r="107" spans="1:22" s="26" customFormat="1" x14ac:dyDescent="0.35">
      <c r="A107" s="26" t="s">
        <v>34</v>
      </c>
      <c r="B107" s="27"/>
      <c r="C107" s="28"/>
      <c r="E107" s="29" t="s">
        <v>83</v>
      </c>
      <c r="F107" s="31">
        <f>SUM(Summary_OutputBY021!F107,Summary_OutputBY022!F107,Summary_OutputBY023!F107)</f>
        <v>0</v>
      </c>
      <c r="G107" s="29" t="s">
        <v>122</v>
      </c>
      <c r="H107" s="31">
        <f>SUM(Summary_OutputBY021!H107,Summary_OutputBY022!H107,Summary_OutputBY023!H107)</f>
        <v>2.9828789089593801</v>
      </c>
      <c r="I107" s="31">
        <f>SUM(Summary_OutputBY021!I107,Summary_OutputBY022!I107,Summary_OutputBY023!I107)</f>
        <v>0</v>
      </c>
      <c r="J107" s="31">
        <f>SUM(Summary_OutputBY021!J107,Summary_OutputBY022!J107,Summary_OutputBY023!J107)</f>
        <v>0</v>
      </c>
      <c r="K107" s="31">
        <f>SUM(Summary_OutputBY021!K107,Summary_OutputBY022!K107,Summary_OutputBY023!K107)</f>
        <v>0</v>
      </c>
      <c r="L107" s="31">
        <f>SUM(Summary_OutputBY021!L107,Summary_OutputBY022!L107,Summary_OutputBY023!L107)</f>
        <v>0</v>
      </c>
      <c r="M107" s="31">
        <f>SUM(Summary_OutputBY021!M107,Summary_OutputBY022!M107,Summary_OutputBY023!M107)</f>
        <v>0</v>
      </c>
      <c r="N107" s="31">
        <f>SUM(Summary_OutputBY021!N107,Summary_OutputBY022!N107,Summary_OutputBY023!N107)</f>
        <v>0</v>
      </c>
      <c r="O107" s="31">
        <f>SUM(Summary_OutputBY021!O107,Summary_OutputBY022!O107,Summary_OutputBY023!O107)</f>
        <v>0</v>
      </c>
      <c r="P107" s="31">
        <f>SUM(Summary_OutputBY021!P107,Summary_OutputBY022!P107,Summary_OutputBY023!P107)</f>
        <v>0</v>
      </c>
      <c r="Q107" s="31">
        <f>SUM(Summary_OutputBY021!Q107,Summary_OutputBY022!Q107,Summary_OutputBY023!Q107)</f>
        <v>0</v>
      </c>
      <c r="R107" s="31">
        <f>SUM(Summary_OutputBY021!R107,Summary_OutputBY022!R107,Summary_OutputBY023!R107)</f>
        <v>0.59657578179187598</v>
      </c>
      <c r="S107" s="31">
        <f>SUM(Summary_OutputBY021!S107,Summary_OutputBY022!S107,Summary_OutputBY023!S107)</f>
        <v>0.59657578179187598</v>
      </c>
      <c r="T107" s="31">
        <f>SUM(Summary_OutputBY021!T107,Summary_OutputBY022!T107,Summary_OutputBY023!T107)</f>
        <v>0.59657578179187598</v>
      </c>
      <c r="U107" s="31">
        <f>SUM(Summary_OutputBY021!U107,Summary_OutputBY022!U107,Summary_OutputBY023!U107)</f>
        <v>0.59657578179187598</v>
      </c>
      <c r="V107" s="31">
        <f>SUM(Summary_OutputBY021!V107,Summary_OutputBY022!V107,Summary_OutputBY023!V107)</f>
        <v>0.59657578179187598</v>
      </c>
    </row>
  </sheetData>
  <pageMargins left="0.70866141732283472" right="0.70866141732283472" top="0.74803149606299213" bottom="0.74803149606299213" header="0.31496062992125984" footer="0.31496062992125984"/>
  <pageSetup paperSize="8" scale="53" fitToHeight="0" orientation="landscape" r:id="rId1"/>
  <headerFooter>
    <oddHeader>&amp;L&amp;F&amp;C&amp;A&amp;ROFFICIAL</oddHeader>
    <oddFooter>&amp;LPrinted on &amp;D at &amp;T&amp;CPage &amp;P of &amp;N pages&amp;ROfwat</oddFoot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107"/>
  <sheetViews>
    <sheetView showGridLines="0" defaultGridColor="0" colorId="22" zoomScale="80" zoomScaleNormal="80" workbookViewId="0">
      <pane xSplit="9" ySplit="5" topLeftCell="J6" activePane="bottomRight" state="frozen"/>
      <selection activeCell="F3" sqref="F3"/>
      <selection pane="topRight" activeCell="F3" sqref="F3"/>
      <selection pane="bottomLeft" activeCell="F3" sqref="F3"/>
      <selection pane="bottomRight" activeCell="F3" sqref="F3"/>
    </sheetView>
  </sheetViews>
  <sheetFormatPr defaultColWidth="0" defaultRowHeight="13.15" x14ac:dyDescent="0.35"/>
  <cols>
    <col min="1" max="1" width="32.1328125" style="8" customWidth="1"/>
    <col min="2" max="2" width="1.265625" style="8" customWidth="1"/>
    <col min="3" max="3" width="1.265625" style="9" customWidth="1"/>
    <col min="4" max="4" width="1.265625" style="10" customWidth="1"/>
    <col min="5" max="5" width="124.73046875" bestFit="1" customWidth="1"/>
    <col min="6" max="6" width="12.73046875" customWidth="1"/>
    <col min="7" max="7" width="11.73046875" customWidth="1"/>
    <col min="8" max="8" width="15.73046875" customWidth="1"/>
    <col min="9" max="9" width="2.73046875" customWidth="1"/>
    <col min="10" max="22" width="12.73046875" customWidth="1"/>
    <col min="23" max="16384" width="9.1328125" hidden="1"/>
  </cols>
  <sheetData>
    <row r="1" spans="1:22" ht="25.15" x14ac:dyDescent="0.35">
      <c r="A1" s="1" t="str">
        <f ca="1" xml:space="preserve"> RIGHT(CELL("filename", $A$1), LEN(CELL("filename", $A$1)) - SEARCH("]", CELL("filename", $A$1)))</f>
        <v>Summary_OutputBY020</v>
      </c>
      <c r="B1" s="1"/>
      <c r="C1" s="2"/>
      <c r="D1" s="3"/>
      <c r="E1" s="3"/>
      <c r="F1" s="4"/>
      <c r="G1" s="5"/>
      <c r="H1" s="6"/>
      <c r="I1" s="3"/>
      <c r="J1" s="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 x14ac:dyDescent="0.35">
      <c r="E2" s="10" t="s">
        <v>231</v>
      </c>
      <c r="F2" s="11">
        <v>1</v>
      </c>
      <c r="G2" s="12" t="s">
        <v>237</v>
      </c>
      <c r="H2" s="10"/>
      <c r="I2" s="10"/>
      <c r="J2" s="13">
        <v>41364</v>
      </c>
      <c r="K2" s="13">
        <v>41729</v>
      </c>
      <c r="L2" s="13">
        <v>42094</v>
      </c>
      <c r="M2" s="13">
        <v>42460</v>
      </c>
      <c r="N2" s="13">
        <v>42825</v>
      </c>
      <c r="O2" s="13">
        <v>43190</v>
      </c>
      <c r="P2" s="13">
        <v>43555</v>
      </c>
      <c r="Q2" s="13">
        <v>43921</v>
      </c>
      <c r="R2" s="13">
        <v>44286</v>
      </c>
      <c r="S2" s="13">
        <v>44651</v>
      </c>
      <c r="T2" s="13">
        <v>45016</v>
      </c>
      <c r="U2" s="13">
        <v>45382</v>
      </c>
      <c r="V2" s="13">
        <v>45747</v>
      </c>
    </row>
    <row r="3" spans="1:22" ht="12.75" customHeight="1" x14ac:dyDescent="0.35">
      <c r="E3" s="10" t="s">
        <v>232</v>
      </c>
      <c r="F3" s="14"/>
      <c r="G3" s="14"/>
      <c r="H3" s="10"/>
      <c r="I3" s="10"/>
      <c r="J3" s="15" t="s">
        <v>235</v>
      </c>
      <c r="K3" s="15" t="s">
        <v>235</v>
      </c>
      <c r="L3" s="15" t="s">
        <v>235</v>
      </c>
      <c r="M3" s="15" t="s">
        <v>235</v>
      </c>
      <c r="N3" s="15" t="s">
        <v>235</v>
      </c>
      <c r="O3" s="15" t="s">
        <v>235</v>
      </c>
      <c r="P3" s="15" t="s">
        <v>235</v>
      </c>
      <c r="Q3" s="15" t="s">
        <v>235</v>
      </c>
      <c r="R3" s="15" t="s">
        <v>236</v>
      </c>
      <c r="S3" s="15" t="s">
        <v>236</v>
      </c>
      <c r="T3" s="15" t="s">
        <v>236</v>
      </c>
      <c r="U3" s="15" t="s">
        <v>236</v>
      </c>
      <c r="V3" s="15" t="s">
        <v>236</v>
      </c>
    </row>
    <row r="4" spans="1:22" ht="12.75" customHeight="1" x14ac:dyDescent="0.35">
      <c r="E4" s="10" t="s">
        <v>233</v>
      </c>
      <c r="F4" s="14"/>
      <c r="G4" s="14"/>
      <c r="H4" s="10"/>
      <c r="I4" s="10"/>
      <c r="J4" s="16">
        <v>2013</v>
      </c>
      <c r="K4" s="16">
        <v>2014</v>
      </c>
      <c r="L4" s="16">
        <v>2015</v>
      </c>
      <c r="M4" s="16">
        <v>2016</v>
      </c>
      <c r="N4" s="16">
        <v>2017</v>
      </c>
      <c r="O4" s="16">
        <v>2018</v>
      </c>
      <c r="P4" s="16">
        <v>2019</v>
      </c>
      <c r="Q4" s="16">
        <v>2020</v>
      </c>
      <c r="R4" s="16">
        <v>2021</v>
      </c>
      <c r="S4" s="16">
        <v>2022</v>
      </c>
      <c r="T4" s="16">
        <v>2023</v>
      </c>
      <c r="U4" s="16">
        <v>2024</v>
      </c>
      <c r="V4" s="16">
        <v>2025</v>
      </c>
    </row>
    <row r="5" spans="1:22" ht="12.75" customHeight="1" x14ac:dyDescent="0.35">
      <c r="E5" s="10" t="s">
        <v>234</v>
      </c>
      <c r="F5" s="17" t="s">
        <v>0</v>
      </c>
      <c r="G5" s="8" t="s">
        <v>1</v>
      </c>
      <c r="H5" s="17"/>
      <c r="I5" s="10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</row>
    <row r="7" spans="1:22" ht="12.75" customHeight="1" collapsed="1" x14ac:dyDescent="0.35">
      <c r="A7" s="18" t="s">
        <v>2</v>
      </c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9" spans="1:22" x14ac:dyDescent="0.35">
      <c r="B9" s="8" t="s">
        <v>3</v>
      </c>
      <c r="C9"/>
      <c r="D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x14ac:dyDescent="0.35">
      <c r="A10" s="21" t="s">
        <v>36</v>
      </c>
      <c r="E10" s="20" t="s">
        <v>37</v>
      </c>
      <c r="F10" s="21">
        <v>-1.2935079310333319</v>
      </c>
      <c r="G10" s="20" t="s">
        <v>122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x14ac:dyDescent="0.35">
      <c r="A11" s="21" t="s">
        <v>38</v>
      </c>
      <c r="E11" s="20" t="s">
        <v>39</v>
      </c>
      <c r="F11" s="20">
        <v>-24.198913308407903</v>
      </c>
      <c r="G11" s="20" t="s">
        <v>122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x14ac:dyDescent="0.35">
      <c r="A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35">
      <c r="A13" s="22"/>
      <c r="B13" s="8" t="s">
        <v>4</v>
      </c>
    </row>
    <row r="14" spans="1:22" x14ac:dyDescent="0.35">
      <c r="A14" s="21" t="s">
        <v>40</v>
      </c>
      <c r="E14" s="20" t="s">
        <v>41</v>
      </c>
      <c r="F14" s="20">
        <v>0</v>
      </c>
      <c r="G14" s="20" t="s">
        <v>122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x14ac:dyDescent="0.35">
      <c r="A15" s="21" t="s">
        <v>42</v>
      </c>
      <c r="E15" s="20" t="s">
        <v>43</v>
      </c>
      <c r="F15" s="20">
        <v>0</v>
      </c>
      <c r="G15" s="20" t="s">
        <v>122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x14ac:dyDescent="0.35">
      <c r="A16" s="21" t="s">
        <v>44</v>
      </c>
      <c r="E16" s="20" t="s">
        <v>45</v>
      </c>
      <c r="F16" s="20">
        <v>0</v>
      </c>
      <c r="G16" s="20" t="s">
        <v>122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x14ac:dyDescent="0.35">
      <c r="A17" s="21" t="s">
        <v>46</v>
      </c>
      <c r="E17" s="20" t="s">
        <v>47</v>
      </c>
      <c r="F17" s="20">
        <v>0</v>
      </c>
      <c r="G17" s="20" t="s">
        <v>122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x14ac:dyDescent="0.35">
      <c r="A18" s="21" t="s">
        <v>48</v>
      </c>
      <c r="E18" s="20" t="s">
        <v>49</v>
      </c>
      <c r="F18" s="20">
        <v>0</v>
      </c>
      <c r="G18" s="20" t="s">
        <v>122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x14ac:dyDescent="0.35">
      <c r="A19" s="21" t="s">
        <v>50</v>
      </c>
      <c r="E19" s="20" t="s">
        <v>51</v>
      </c>
      <c r="F19" s="20">
        <v>0</v>
      </c>
      <c r="G19" s="20" t="s">
        <v>122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x14ac:dyDescent="0.35">
      <c r="A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x14ac:dyDescent="0.35">
      <c r="A21" s="21" t="s">
        <v>52</v>
      </c>
      <c r="E21" s="20" t="s">
        <v>53</v>
      </c>
      <c r="F21" s="20">
        <v>0</v>
      </c>
      <c r="G21" s="20" t="s">
        <v>122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x14ac:dyDescent="0.35">
      <c r="A22" s="21" t="s">
        <v>54</v>
      </c>
      <c r="E22" s="20" t="s">
        <v>55</v>
      </c>
      <c r="F22" s="20">
        <v>-123.73467026673674</v>
      </c>
      <c r="G22" s="20" t="s">
        <v>122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x14ac:dyDescent="0.35">
      <c r="A23" s="21" t="s">
        <v>56</v>
      </c>
      <c r="E23" s="20" t="s">
        <v>57</v>
      </c>
      <c r="F23" s="20">
        <v>0</v>
      </c>
      <c r="G23" s="20" t="s">
        <v>122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35">
      <c r="A24" s="21" t="s">
        <v>58</v>
      </c>
      <c r="E24" s="20" t="s">
        <v>59</v>
      </c>
      <c r="F24" s="20">
        <v>-8.4241632669905506</v>
      </c>
      <c r="G24" s="20" t="s">
        <v>122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35">
      <c r="A25" s="21" t="s">
        <v>60</v>
      </c>
      <c r="E25" s="20" t="s">
        <v>61</v>
      </c>
      <c r="F25" s="20">
        <v>0</v>
      </c>
      <c r="G25" s="20" t="s">
        <v>122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35">
      <c r="A26" s="21" t="s">
        <v>62</v>
      </c>
      <c r="E26" s="20" t="s">
        <v>63</v>
      </c>
      <c r="F26" s="20">
        <v>0</v>
      </c>
      <c r="G26" s="20" t="s">
        <v>122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35">
      <c r="A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x14ac:dyDescent="0.35">
      <c r="A28" s="22"/>
      <c r="B28" s="8" t="s">
        <v>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x14ac:dyDescent="0.35">
      <c r="A29" s="21" t="s">
        <v>64</v>
      </c>
      <c r="E29" s="20" t="s">
        <v>65</v>
      </c>
      <c r="F29" s="20">
        <v>84.071633547413981</v>
      </c>
      <c r="G29" s="20" t="s">
        <v>122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x14ac:dyDescent="0.35">
      <c r="A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x14ac:dyDescent="0.35">
      <c r="A31" s="22"/>
      <c r="B31" s="8" t="s">
        <v>6</v>
      </c>
      <c r="C3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x14ac:dyDescent="0.35">
      <c r="A32" s="21" t="s">
        <v>66</v>
      </c>
      <c r="E32" s="20" t="s">
        <v>67</v>
      </c>
      <c r="F32" s="20">
        <v>-4.917356295524181</v>
      </c>
      <c r="G32" s="20" t="s">
        <v>122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x14ac:dyDescent="0.35">
      <c r="A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x14ac:dyDescent="0.35">
      <c r="A34" s="22"/>
      <c r="B34" s="8" t="s">
        <v>7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x14ac:dyDescent="0.35">
      <c r="A35" s="21" t="s">
        <v>68</v>
      </c>
      <c r="E35" s="20" t="s">
        <v>69</v>
      </c>
      <c r="F35" s="20">
        <v>0</v>
      </c>
      <c r="G35" s="20" t="s">
        <v>122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x14ac:dyDescent="0.35">
      <c r="A36" s="21" t="s">
        <v>70</v>
      </c>
      <c r="E36" s="20" t="s">
        <v>71</v>
      </c>
      <c r="F36" s="20">
        <v>0</v>
      </c>
      <c r="G36" s="20" t="s">
        <v>122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x14ac:dyDescent="0.35">
      <c r="A37" s="21" t="s">
        <v>72</v>
      </c>
      <c r="E37" s="20" t="s">
        <v>73</v>
      </c>
      <c r="F37" s="20">
        <v>0.47126767344137094</v>
      </c>
      <c r="G37" s="20" t="s">
        <v>122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x14ac:dyDescent="0.35">
      <c r="A38" s="21" t="s">
        <v>74</v>
      </c>
      <c r="E38" s="20" t="s">
        <v>75</v>
      </c>
      <c r="F38" s="20">
        <v>0</v>
      </c>
      <c r="G38" s="20" t="s">
        <v>122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x14ac:dyDescent="0.35">
      <c r="A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x14ac:dyDescent="0.35">
      <c r="A40" s="22"/>
      <c r="B40" s="8" t="s">
        <v>8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x14ac:dyDescent="0.35">
      <c r="A41" s="21" t="s">
        <v>76</v>
      </c>
      <c r="E41" s="20" t="s">
        <v>77</v>
      </c>
      <c r="F41" s="20">
        <v>71.152643824654106</v>
      </c>
      <c r="G41" s="20" t="s">
        <v>122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x14ac:dyDescent="0.35">
      <c r="A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x14ac:dyDescent="0.35">
      <c r="A43" s="22"/>
      <c r="B43" s="8" t="s">
        <v>9</v>
      </c>
      <c r="C43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x14ac:dyDescent="0.35">
      <c r="A44" s="21" t="s">
        <v>78</v>
      </c>
      <c r="E44" s="20" t="s">
        <v>79</v>
      </c>
      <c r="F44" s="20">
        <v>-1.6227589094496109</v>
      </c>
      <c r="G44" s="20" t="s">
        <v>122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x14ac:dyDescent="0.35">
      <c r="A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x14ac:dyDescent="0.35">
      <c r="A46" s="22"/>
      <c r="B46" s="22" t="s">
        <v>10</v>
      </c>
      <c r="C46" s="35"/>
      <c r="D46" s="37"/>
      <c r="E46" s="21"/>
      <c r="F46" s="21"/>
      <c r="G46" s="21"/>
      <c r="H46" s="21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x14ac:dyDescent="0.35">
      <c r="A47" s="21" t="s">
        <v>80</v>
      </c>
      <c r="B47" s="22"/>
      <c r="C47" s="45"/>
      <c r="D47" s="37"/>
      <c r="E47" s="21" t="s">
        <v>81</v>
      </c>
      <c r="F47" s="21">
        <v>72.903953857127561</v>
      </c>
      <c r="G47" s="21" t="s">
        <v>122</v>
      </c>
      <c r="H47" s="21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x14ac:dyDescent="0.35">
      <c r="A48" s="22"/>
      <c r="B48" s="22"/>
      <c r="C48" s="45"/>
      <c r="D48" s="37"/>
      <c r="E48" s="21"/>
      <c r="F48" s="21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x14ac:dyDescent="0.35">
      <c r="A49" s="22"/>
      <c r="B49" s="22" t="s">
        <v>11</v>
      </c>
      <c r="C49" s="35"/>
      <c r="D49" s="37"/>
      <c r="E49" s="21"/>
      <c r="F49" s="21"/>
      <c r="G49" s="21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x14ac:dyDescent="0.35">
      <c r="A50" s="21" t="s">
        <v>82</v>
      </c>
      <c r="B50" s="22"/>
      <c r="C50" s="45"/>
      <c r="D50" s="37"/>
      <c r="E50" s="21" t="s">
        <v>83</v>
      </c>
      <c r="F50" s="21">
        <v>2.9828789089593801</v>
      </c>
      <c r="G50" s="21" t="s">
        <v>122</v>
      </c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x14ac:dyDescent="0.35">
      <c r="A51" s="22"/>
      <c r="B51" s="22"/>
      <c r="C51" s="45"/>
      <c r="D51" s="37"/>
      <c r="E51" s="21"/>
      <c r="F51" s="21"/>
      <c r="G51" s="21"/>
      <c r="H51" s="2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x14ac:dyDescent="0.35">
      <c r="A52" s="22"/>
      <c r="B52" s="22" t="s">
        <v>12</v>
      </c>
      <c r="C52" s="45"/>
      <c r="D52" s="37"/>
      <c r="E52" s="21"/>
      <c r="F52" s="21"/>
      <c r="G52" s="21"/>
      <c r="H52" s="2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x14ac:dyDescent="0.35">
      <c r="A53" s="21" t="s">
        <v>84</v>
      </c>
      <c r="B53" s="22"/>
      <c r="C53" s="45"/>
      <c r="D53" s="37"/>
      <c r="E53" s="21" t="s">
        <v>85</v>
      </c>
      <c r="F53" s="21">
        <v>1.916216040897968</v>
      </c>
      <c r="G53" s="21" t="s">
        <v>122</v>
      </c>
      <c r="H53" s="21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x14ac:dyDescent="0.35">
      <c r="A54" s="22"/>
      <c r="B54" s="22"/>
      <c r="C54" s="45"/>
      <c r="D54" s="37"/>
      <c r="E54" s="21"/>
      <c r="F54" s="21"/>
      <c r="G54" s="21"/>
      <c r="H54" s="21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x14ac:dyDescent="0.35">
      <c r="A55" s="22"/>
      <c r="B55" s="22" t="s">
        <v>13</v>
      </c>
      <c r="C55" s="45"/>
      <c r="D55" s="37"/>
      <c r="E55" s="21"/>
      <c r="F55" s="21"/>
      <c r="G55" s="21"/>
      <c r="H55" s="21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x14ac:dyDescent="0.35">
      <c r="A56" s="21" t="s">
        <v>86</v>
      </c>
      <c r="B56" s="22"/>
      <c r="C56" s="45"/>
      <c r="D56" s="37"/>
      <c r="E56" s="21" t="s">
        <v>87</v>
      </c>
      <c r="F56" s="21">
        <v>-103.13496164209432</v>
      </c>
      <c r="G56" s="21" t="s">
        <v>122</v>
      </c>
      <c r="H56" s="21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x14ac:dyDescent="0.35">
      <c r="A57" s="21"/>
      <c r="B57" s="22"/>
      <c r="C57" s="45"/>
      <c r="D57" s="37"/>
      <c r="E57" s="21"/>
      <c r="F57" s="21"/>
      <c r="G57" s="21"/>
      <c r="H57" s="21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x14ac:dyDescent="0.35">
      <c r="A58" s="21"/>
      <c r="B58" s="22" t="s">
        <v>208</v>
      </c>
      <c r="C58" s="45"/>
      <c r="D58" s="37"/>
      <c r="E58" s="21"/>
      <c r="F58" s="21"/>
      <c r="G58" s="21"/>
      <c r="H58" s="21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ht="12.75" x14ac:dyDescent="0.35">
      <c r="A59" s="65" t="s">
        <v>238</v>
      </c>
      <c r="B59" s="21">
        <v>0</v>
      </c>
      <c r="C59" s="21">
        <v>0</v>
      </c>
      <c r="D59" s="21">
        <v>0</v>
      </c>
      <c r="E59" s="21" t="s">
        <v>209</v>
      </c>
      <c r="F59" s="21">
        <v>0</v>
      </c>
      <c r="G59" s="21" t="s">
        <v>122</v>
      </c>
      <c r="H59" s="21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ht="12.75" x14ac:dyDescent="0.35">
      <c r="A60" s="65" t="s">
        <v>239</v>
      </c>
      <c r="B60" s="21">
        <v>0</v>
      </c>
      <c r="C60" s="21">
        <v>0</v>
      </c>
      <c r="D60" s="21">
        <v>0</v>
      </c>
      <c r="E60" s="21" t="s">
        <v>210</v>
      </c>
      <c r="F60" s="21">
        <v>0</v>
      </c>
      <c r="G60" s="21" t="s">
        <v>122</v>
      </c>
      <c r="H60" s="21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ht="12.75" x14ac:dyDescent="0.35">
      <c r="A61" s="66" t="s">
        <v>240</v>
      </c>
      <c r="B61" s="21">
        <v>0</v>
      </c>
      <c r="C61" s="21">
        <v>0</v>
      </c>
      <c r="D61" s="21">
        <v>0</v>
      </c>
      <c r="E61" s="21" t="s">
        <v>211</v>
      </c>
      <c r="F61" s="21">
        <v>0</v>
      </c>
      <c r="G61" s="21" t="s">
        <v>122</v>
      </c>
      <c r="H61" s="21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x14ac:dyDescent="0.35">
      <c r="A62" s="21"/>
      <c r="B62" s="22"/>
      <c r="C62" s="45"/>
      <c r="D62" s="37"/>
      <c r="E62" s="21"/>
      <c r="F62" s="21"/>
      <c r="G62" s="21"/>
      <c r="H62" s="21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4" spans="1:22" ht="12.75" customHeight="1" collapsed="1" x14ac:dyDescent="0.35">
      <c r="A64" s="18" t="s">
        <v>14</v>
      </c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35">
      <c r="A65" s="22"/>
    </row>
    <row r="66" spans="1:22" x14ac:dyDescent="0.35">
      <c r="A66" s="21" t="s">
        <v>88</v>
      </c>
      <c r="E66" s="21" t="s">
        <v>89</v>
      </c>
      <c r="F66" s="21">
        <v>0.47126767344137094</v>
      </c>
      <c r="G66" s="20" t="s">
        <v>122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x14ac:dyDescent="0.35">
      <c r="A67" s="21" t="s">
        <v>90</v>
      </c>
      <c r="E67" s="20" t="s">
        <v>91</v>
      </c>
      <c r="F67" s="20">
        <v>-45.873900945880266</v>
      </c>
      <c r="G67" s="20" t="s">
        <v>122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x14ac:dyDescent="0.35">
      <c r="A68" s="21" t="s">
        <v>92</v>
      </c>
      <c r="E68" s="20" t="s">
        <v>93</v>
      </c>
      <c r="F68" s="20">
        <v>0</v>
      </c>
      <c r="G68" s="20" t="s">
        <v>122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x14ac:dyDescent="0.35">
      <c r="A69" s="21" t="s">
        <v>94</v>
      </c>
      <c r="E69" s="20" t="s">
        <v>95</v>
      </c>
      <c r="F69" s="20">
        <v>36.906808339806041</v>
      </c>
      <c r="G69" s="20" t="s">
        <v>122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x14ac:dyDescent="0.35">
      <c r="A70" s="21" t="s">
        <v>96</v>
      </c>
      <c r="E70" s="21" t="s">
        <v>97</v>
      </c>
      <c r="F70" s="21">
        <v>75.88683276608694</v>
      </c>
      <c r="G70" s="21" t="s">
        <v>122</v>
      </c>
      <c r="H70" s="21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x14ac:dyDescent="0.35">
      <c r="A71" s="21" t="s">
        <v>98</v>
      </c>
      <c r="E71" s="20" t="s">
        <v>99</v>
      </c>
      <c r="F71" s="20">
        <v>-101.21874560119636</v>
      </c>
      <c r="G71" s="20" t="s">
        <v>122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x14ac:dyDescent="0.35">
      <c r="A72" s="21" t="s">
        <v>100</v>
      </c>
      <c r="E72" s="20" t="s">
        <v>101</v>
      </c>
      <c r="F72" s="20">
        <v>0</v>
      </c>
      <c r="G72" s="20" t="s">
        <v>122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x14ac:dyDescent="0.35">
      <c r="E73" s="23"/>
      <c r="F73" s="24"/>
    </row>
    <row r="75" spans="1:22" ht="12.75" customHeight="1" collapsed="1" x14ac:dyDescent="0.35">
      <c r="A75" s="18" t="s">
        <v>15</v>
      </c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7" spans="1:22" s="35" customFormat="1" x14ac:dyDescent="0.35">
      <c r="A77" s="21" t="s">
        <v>102</v>
      </c>
      <c r="B77" s="8"/>
      <c r="C77" s="9"/>
      <c r="D77" s="10"/>
      <c r="E77" s="20" t="s">
        <v>103</v>
      </c>
      <c r="F77" s="20">
        <v>0</v>
      </c>
      <c r="G77" s="20" t="s">
        <v>122</v>
      </c>
      <c r="H77" s="20">
        <v>0.47126767344137094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1">
        <v>9.4253534688274188E-2</v>
      </c>
      <c r="S77" s="20">
        <v>9.4253534688274188E-2</v>
      </c>
      <c r="T77" s="20">
        <v>9.4253534688274188E-2</v>
      </c>
      <c r="U77" s="20">
        <v>9.4253534688274188E-2</v>
      </c>
      <c r="V77" s="21">
        <v>9.4253534688274188E-2</v>
      </c>
    </row>
    <row r="78" spans="1:22" s="35" customFormat="1" x14ac:dyDescent="0.35">
      <c r="A78" s="21" t="s">
        <v>104</v>
      </c>
      <c r="B78" s="8"/>
      <c r="C78" s="9"/>
      <c r="D78" s="10"/>
      <c r="E78" s="20" t="s">
        <v>105</v>
      </c>
      <c r="F78" s="20">
        <v>0</v>
      </c>
      <c r="G78" s="20" t="s">
        <v>122</v>
      </c>
      <c r="H78" s="20">
        <v>-45.873900945880266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-9.1747801891760528</v>
      </c>
      <c r="S78" s="20">
        <v>-9.1747801891760528</v>
      </c>
      <c r="T78" s="20">
        <v>-9.1747801891760528</v>
      </c>
      <c r="U78" s="20">
        <v>-9.1747801891760528</v>
      </c>
      <c r="V78" s="20">
        <v>-9.1747801891760528</v>
      </c>
    </row>
    <row r="79" spans="1:22" s="35" customFormat="1" x14ac:dyDescent="0.35">
      <c r="A79" s="21" t="s">
        <v>106</v>
      </c>
      <c r="B79" s="8"/>
      <c r="C79" s="9"/>
      <c r="D79" s="10"/>
      <c r="E79" s="20" t="s">
        <v>107</v>
      </c>
      <c r="F79" s="20">
        <v>0</v>
      </c>
      <c r="G79" s="20" t="s">
        <v>122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</row>
    <row r="80" spans="1:22" s="35" customFormat="1" x14ac:dyDescent="0.35">
      <c r="A80" s="21" t="s">
        <v>108</v>
      </c>
      <c r="B80" s="8"/>
      <c r="C80" s="9"/>
      <c r="D80" s="10"/>
      <c r="E80" s="20" t="s">
        <v>109</v>
      </c>
      <c r="F80" s="20">
        <v>0</v>
      </c>
      <c r="G80" s="20" t="s">
        <v>122</v>
      </c>
      <c r="H80" s="20">
        <v>36.906808339806041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7.3813616679612082</v>
      </c>
      <c r="S80" s="20">
        <v>7.3813616679612082</v>
      </c>
      <c r="T80" s="20">
        <v>7.3813616679612082</v>
      </c>
      <c r="U80" s="20">
        <v>7.3813616679612082</v>
      </c>
      <c r="V80" s="20">
        <v>7.3813616679612082</v>
      </c>
    </row>
    <row r="81" spans="1:22" s="35" customFormat="1" x14ac:dyDescent="0.35">
      <c r="A81" s="21" t="s">
        <v>110</v>
      </c>
      <c r="B81" s="22"/>
      <c r="C81" s="45"/>
      <c r="D81" s="37"/>
      <c r="E81" s="21" t="s">
        <v>111</v>
      </c>
      <c r="F81" s="21">
        <v>0</v>
      </c>
      <c r="G81" s="21" t="s">
        <v>122</v>
      </c>
      <c r="H81" s="21">
        <v>75.88683276608694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15.177366553217388</v>
      </c>
      <c r="S81" s="21">
        <v>15.177366553217388</v>
      </c>
      <c r="T81" s="21">
        <v>15.177366553217388</v>
      </c>
      <c r="U81" s="21">
        <v>15.177366553217388</v>
      </c>
      <c r="V81" s="21">
        <v>15.177366553217388</v>
      </c>
    </row>
    <row r="82" spans="1:22" s="35" customFormat="1" x14ac:dyDescent="0.35">
      <c r="A82" s="21" t="s">
        <v>112</v>
      </c>
      <c r="B82" s="8"/>
      <c r="C82" s="9"/>
      <c r="D82" s="10"/>
      <c r="E82" s="20" t="s">
        <v>113</v>
      </c>
      <c r="F82" s="20">
        <v>0</v>
      </c>
      <c r="G82" s="20" t="s">
        <v>122</v>
      </c>
      <c r="H82" s="20">
        <v>-101.21874560119636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-20.243749120239272</v>
      </c>
      <c r="S82" s="20">
        <v>-20.243749120239272</v>
      </c>
      <c r="T82" s="20">
        <v>-20.243749120239272</v>
      </c>
      <c r="U82" s="20">
        <v>-20.243749120239272</v>
      </c>
      <c r="V82" s="20">
        <v>-20.243749120239272</v>
      </c>
    </row>
    <row r="83" spans="1:22" s="35" customFormat="1" x14ac:dyDescent="0.35">
      <c r="A83" s="21" t="s">
        <v>114</v>
      </c>
      <c r="B83" s="8"/>
      <c r="C83" s="9"/>
      <c r="D83" s="10"/>
      <c r="E83" s="20" t="s">
        <v>115</v>
      </c>
      <c r="F83" s="20">
        <v>0</v>
      </c>
      <c r="G83" s="20" t="s">
        <v>122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</row>
    <row r="86" spans="1:22" ht="12.75" customHeight="1" collapsed="1" x14ac:dyDescent="0.35">
      <c r="A86" s="18" t="s">
        <v>16</v>
      </c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8" spans="1:22" x14ac:dyDescent="0.35">
      <c r="A88" s="10" t="s">
        <v>17</v>
      </c>
      <c r="E88" s="67" t="s">
        <v>41</v>
      </c>
      <c r="F88" s="67">
        <v>0</v>
      </c>
      <c r="G88" s="67" t="s">
        <v>122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</row>
    <row r="89" spans="1:22" x14ac:dyDescent="0.35">
      <c r="A89" s="10" t="s">
        <v>18</v>
      </c>
      <c r="E89" s="67" t="s">
        <v>53</v>
      </c>
      <c r="F89" s="67">
        <v>0</v>
      </c>
      <c r="G89" s="67" t="s">
        <v>122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</row>
    <row r="90" spans="1:22" x14ac:dyDescent="0.35">
      <c r="A90" s="10" t="s">
        <v>19</v>
      </c>
      <c r="E90" s="67" t="s">
        <v>116</v>
      </c>
      <c r="F90" s="67">
        <v>0</v>
      </c>
      <c r="G90" s="67" t="s">
        <v>122</v>
      </c>
      <c r="H90" s="67">
        <v>0.47126767344137094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9.4253534688274188E-2</v>
      </c>
      <c r="S90" s="67">
        <v>9.4253534688274188E-2</v>
      </c>
      <c r="T90" s="67">
        <v>9.4253534688274188E-2</v>
      </c>
      <c r="U90" s="67">
        <v>9.4253534688274188E-2</v>
      </c>
      <c r="V90" s="67">
        <v>9.4253534688274188E-2</v>
      </c>
    </row>
    <row r="91" spans="1:22" x14ac:dyDescent="0.35">
      <c r="A91" s="10" t="s">
        <v>20</v>
      </c>
      <c r="E91" s="67" t="s">
        <v>43</v>
      </c>
      <c r="F91" s="67">
        <v>0</v>
      </c>
      <c r="G91" s="67" t="s">
        <v>122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</row>
    <row r="92" spans="1:22" x14ac:dyDescent="0.35">
      <c r="A92" s="10" t="s">
        <v>21</v>
      </c>
      <c r="E92" s="67" t="s">
        <v>55</v>
      </c>
      <c r="F92" s="67">
        <v>0</v>
      </c>
      <c r="G92" s="67" t="s">
        <v>122</v>
      </c>
      <c r="H92" s="67">
        <v>-123.73467026673673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-24.746934053347346</v>
      </c>
      <c r="S92" s="67">
        <v>-24.746934053347346</v>
      </c>
      <c r="T92" s="67">
        <v>-24.746934053347346</v>
      </c>
      <c r="U92" s="67">
        <v>-24.746934053347346</v>
      </c>
      <c r="V92" s="67">
        <v>-24.746934053347346</v>
      </c>
    </row>
    <row r="93" spans="1:22" x14ac:dyDescent="0.35">
      <c r="A93" s="10" t="s">
        <v>22</v>
      </c>
      <c r="E93" s="67" t="s">
        <v>65</v>
      </c>
      <c r="F93" s="67">
        <v>0</v>
      </c>
      <c r="G93" s="67" t="s">
        <v>122</v>
      </c>
      <c r="H93" s="67">
        <v>84.071633547413981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16.814326709482796</v>
      </c>
      <c r="S93" s="67">
        <v>16.814326709482796</v>
      </c>
      <c r="T93" s="67">
        <v>16.814326709482796</v>
      </c>
      <c r="U93" s="67">
        <v>16.814326709482796</v>
      </c>
      <c r="V93" s="67">
        <v>16.814326709482796</v>
      </c>
    </row>
    <row r="94" spans="1:22" x14ac:dyDescent="0.35">
      <c r="A94" s="10" t="s">
        <v>23</v>
      </c>
      <c r="E94" s="67" t="s">
        <v>67</v>
      </c>
      <c r="F94" s="67">
        <v>0</v>
      </c>
      <c r="G94" s="67" t="s">
        <v>122</v>
      </c>
      <c r="H94" s="67">
        <v>-4.917356295524181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-0.98347125910483613</v>
      </c>
      <c r="S94" s="67">
        <v>-0.98347125910483613</v>
      </c>
      <c r="T94" s="67">
        <v>-0.98347125910483613</v>
      </c>
      <c r="U94" s="67">
        <v>-0.98347125910483613</v>
      </c>
      <c r="V94" s="67">
        <v>-0.98347125910483613</v>
      </c>
    </row>
    <row r="95" spans="1:22" x14ac:dyDescent="0.35">
      <c r="A95" s="10" t="s">
        <v>24</v>
      </c>
      <c r="E95" s="67" t="s">
        <v>37</v>
      </c>
      <c r="F95" s="67">
        <v>0</v>
      </c>
      <c r="G95" s="67" t="s">
        <v>122</v>
      </c>
      <c r="H95" s="67">
        <v>-1.2935079310333319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-0.25870158620666639</v>
      </c>
      <c r="S95" s="67">
        <v>-0.25870158620666639</v>
      </c>
      <c r="T95" s="67">
        <v>-0.25870158620666639</v>
      </c>
      <c r="U95" s="67">
        <v>-0.25870158620666639</v>
      </c>
      <c r="V95" s="67">
        <v>-0.25870158620666639</v>
      </c>
    </row>
    <row r="96" spans="1:22" x14ac:dyDescent="0.35">
      <c r="A96" s="10" t="s">
        <v>25</v>
      </c>
      <c r="E96" s="67" t="s">
        <v>117</v>
      </c>
      <c r="F96" s="67">
        <v>0</v>
      </c>
      <c r="G96" s="67" t="s">
        <v>122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</row>
    <row r="97" spans="1:22" x14ac:dyDescent="0.35">
      <c r="A97" s="68" t="s">
        <v>215</v>
      </c>
      <c r="E97" s="67" t="s">
        <v>209</v>
      </c>
      <c r="F97" s="67">
        <v>0</v>
      </c>
      <c r="G97" s="67" t="s">
        <v>122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</row>
    <row r="98" spans="1:22" x14ac:dyDescent="0.35">
      <c r="A98" s="10" t="s">
        <v>26</v>
      </c>
      <c r="E98" s="67" t="s">
        <v>118</v>
      </c>
      <c r="F98" s="67">
        <v>0</v>
      </c>
      <c r="G98" s="67" t="s">
        <v>122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</row>
    <row r="99" spans="1:22" x14ac:dyDescent="0.35">
      <c r="A99" s="10" t="s">
        <v>27</v>
      </c>
      <c r="E99" s="67" t="s">
        <v>119</v>
      </c>
      <c r="F99" s="67">
        <v>0</v>
      </c>
      <c r="G99" s="67" t="s">
        <v>122</v>
      </c>
      <c r="H99" s="67">
        <v>-8.4241632669905506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-1.6848326533981102</v>
      </c>
      <c r="S99" s="67">
        <v>-1.6848326533981102</v>
      </c>
      <c r="T99" s="67">
        <v>-1.6848326533981102</v>
      </c>
      <c r="U99" s="67">
        <v>-1.6848326533981102</v>
      </c>
      <c r="V99" s="67">
        <v>-1.6848326533981102</v>
      </c>
    </row>
    <row r="100" spans="1:22" x14ac:dyDescent="0.35">
      <c r="A100" s="10" t="s">
        <v>28</v>
      </c>
      <c r="E100" s="67" t="s">
        <v>120</v>
      </c>
      <c r="F100" s="67">
        <v>0</v>
      </c>
      <c r="G100" s="67" t="s">
        <v>122</v>
      </c>
      <c r="H100" s="67">
        <v>71.152643824654106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14.230528764930822</v>
      </c>
      <c r="S100" s="67">
        <v>14.230528764930822</v>
      </c>
      <c r="T100" s="67">
        <v>14.230528764930822</v>
      </c>
      <c r="U100" s="67">
        <v>14.230528764930822</v>
      </c>
      <c r="V100" s="67">
        <v>14.230528764930822</v>
      </c>
    </row>
    <row r="101" spans="1:22" x14ac:dyDescent="0.35">
      <c r="A101" s="10" t="s">
        <v>29</v>
      </c>
      <c r="E101" s="67" t="s">
        <v>79</v>
      </c>
      <c r="F101" s="67">
        <v>0</v>
      </c>
      <c r="G101" s="67" t="s">
        <v>122</v>
      </c>
      <c r="H101" s="67">
        <v>-1.6227589094496109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-0.32455178188992218</v>
      </c>
      <c r="S101" s="67">
        <v>-0.32455178188992218</v>
      </c>
      <c r="T101" s="67">
        <v>-0.32455178188992218</v>
      </c>
      <c r="U101" s="67">
        <v>-0.32455178188992218</v>
      </c>
      <c r="V101" s="67">
        <v>-0.32455178188992218</v>
      </c>
    </row>
    <row r="102" spans="1:22" x14ac:dyDescent="0.35">
      <c r="A102" s="10" t="s">
        <v>30</v>
      </c>
      <c r="E102" s="67" t="s">
        <v>121</v>
      </c>
      <c r="F102" s="67">
        <v>0</v>
      </c>
      <c r="G102" s="67" t="s">
        <v>122</v>
      </c>
      <c r="H102" s="67">
        <v>-24.198913308407906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-4.8397826616815811</v>
      </c>
      <c r="S102" s="67">
        <v>-4.8397826616815811</v>
      </c>
      <c r="T102" s="67">
        <v>-4.8397826616815811</v>
      </c>
      <c r="U102" s="67">
        <v>-4.8397826616815811</v>
      </c>
      <c r="V102" s="67">
        <v>-4.8397826616815811</v>
      </c>
    </row>
    <row r="103" spans="1:22" x14ac:dyDescent="0.35">
      <c r="A103" s="68" t="s">
        <v>216</v>
      </c>
      <c r="E103" s="67" t="s">
        <v>210</v>
      </c>
      <c r="F103" s="67">
        <v>0</v>
      </c>
      <c r="G103" s="67" t="s">
        <v>122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</row>
    <row r="104" spans="1:22" x14ac:dyDescent="0.35">
      <c r="A104" s="10" t="s">
        <v>31</v>
      </c>
      <c r="E104" s="67" t="s">
        <v>45</v>
      </c>
      <c r="F104" s="67">
        <v>0</v>
      </c>
      <c r="G104" s="67" t="s">
        <v>122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</row>
    <row r="105" spans="1:22" x14ac:dyDescent="0.35">
      <c r="A105" s="10" t="s">
        <v>32</v>
      </c>
      <c r="E105" s="67" t="s">
        <v>57</v>
      </c>
      <c r="F105" s="67">
        <v>0</v>
      </c>
      <c r="G105" s="67" t="s">
        <v>122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</row>
    <row r="106" spans="1:22" x14ac:dyDescent="0.35">
      <c r="A106" s="10" t="s">
        <v>33</v>
      </c>
      <c r="E106" s="67" t="s">
        <v>81</v>
      </c>
      <c r="F106" s="67">
        <v>0</v>
      </c>
      <c r="G106" s="67" t="s">
        <v>122</v>
      </c>
      <c r="H106" s="67">
        <v>72.903953857127547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14.58079077142551</v>
      </c>
      <c r="S106" s="67">
        <v>14.58079077142551</v>
      </c>
      <c r="T106" s="67">
        <v>14.58079077142551</v>
      </c>
      <c r="U106" s="67">
        <v>14.58079077142551</v>
      </c>
      <c r="V106" s="67">
        <v>14.58079077142551</v>
      </c>
    </row>
    <row r="107" spans="1:22" x14ac:dyDescent="0.35">
      <c r="A107" s="10" t="s">
        <v>34</v>
      </c>
      <c r="E107" s="67" t="s">
        <v>83</v>
      </c>
      <c r="F107" s="67">
        <v>0</v>
      </c>
      <c r="G107" s="67" t="s">
        <v>122</v>
      </c>
      <c r="H107" s="67">
        <v>2.9828789089593801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0.59657578179187598</v>
      </c>
      <c r="S107" s="67">
        <v>0.59657578179187598</v>
      </c>
      <c r="T107" s="67">
        <v>0.59657578179187598</v>
      </c>
      <c r="U107" s="67">
        <v>0.59657578179187598</v>
      </c>
      <c r="V107" s="67">
        <v>0.59657578179187598</v>
      </c>
    </row>
  </sheetData>
  <pageMargins left="0.70866141732283472" right="0.70866141732283472" top="0.74803149606299213" bottom="0.74803149606299213" header="0.31496062992125984" footer="0.31496062992125984"/>
  <pageSetup paperSize="8" scale="53" fitToHeight="0" orientation="landscape" r:id="rId1"/>
  <headerFooter>
    <oddHeader>&amp;L&amp;F&amp;C&amp;A&amp;ROFFICIAL</oddHeader>
    <oddFooter>&amp;LPrinted on &amp;D at &amp;T&amp;CPage &amp;P of &amp;N pages&amp;ROfwat</oddFoot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107"/>
  <sheetViews>
    <sheetView showGridLines="0" defaultGridColor="0" colorId="22" zoomScale="80" zoomScaleNormal="80" workbookViewId="0">
      <pane xSplit="9" ySplit="5" topLeftCell="J6" activePane="bottomRight" state="frozen"/>
      <selection activeCell="F3" sqref="F3"/>
      <selection pane="topRight" activeCell="F3" sqref="F3"/>
      <selection pane="bottomLeft" activeCell="F3" sqref="F3"/>
      <selection pane="bottomRight" activeCell="F3" sqref="F3"/>
    </sheetView>
  </sheetViews>
  <sheetFormatPr defaultColWidth="0" defaultRowHeight="13.15" x14ac:dyDescent="0.35"/>
  <cols>
    <col min="1" max="1" width="32.1328125" style="8" customWidth="1"/>
    <col min="2" max="2" width="1.265625" style="8" customWidth="1"/>
    <col min="3" max="3" width="1.265625" style="9" customWidth="1"/>
    <col min="4" max="4" width="1.265625" style="10" customWidth="1"/>
    <col min="5" max="5" width="124.73046875" bestFit="1" customWidth="1"/>
    <col min="6" max="6" width="12.73046875" customWidth="1"/>
    <col min="7" max="7" width="11.73046875" customWidth="1"/>
    <col min="8" max="8" width="15.73046875" customWidth="1"/>
    <col min="9" max="9" width="2.73046875" customWidth="1"/>
    <col min="10" max="22" width="12.73046875" customWidth="1"/>
    <col min="23" max="16384" width="9.1328125" hidden="1"/>
  </cols>
  <sheetData>
    <row r="1" spans="1:22" ht="25.15" x14ac:dyDescent="0.35">
      <c r="A1" s="1" t="str">
        <f ca="1" xml:space="preserve"> RIGHT(CELL("filename", $A$1), LEN(CELL("filename", $A$1)) - SEARCH("]", CELL("filename", $A$1)))</f>
        <v>Summary_OutputBY021</v>
      </c>
      <c r="B1" s="1"/>
      <c r="C1" s="2"/>
      <c r="D1" s="3"/>
      <c r="E1" s="3"/>
      <c r="F1" s="4"/>
      <c r="G1" s="5"/>
      <c r="H1" s="6"/>
      <c r="I1" s="3"/>
      <c r="J1" s="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 x14ac:dyDescent="0.35">
      <c r="E2" s="10" t="s">
        <v>231</v>
      </c>
      <c r="F2" s="11">
        <v>1</v>
      </c>
      <c r="G2" s="12" t="s">
        <v>237</v>
      </c>
      <c r="H2" s="10"/>
      <c r="I2" s="10"/>
      <c r="J2" s="13">
        <v>41364</v>
      </c>
      <c r="K2" s="13">
        <v>41729</v>
      </c>
      <c r="L2" s="13">
        <v>42094</v>
      </c>
      <c r="M2" s="13">
        <v>42460</v>
      </c>
      <c r="N2" s="13">
        <v>42825</v>
      </c>
      <c r="O2" s="13">
        <v>43190</v>
      </c>
      <c r="P2" s="13">
        <v>43555</v>
      </c>
      <c r="Q2" s="13">
        <v>43921</v>
      </c>
      <c r="R2" s="13">
        <v>44286</v>
      </c>
      <c r="S2" s="13">
        <v>44651</v>
      </c>
      <c r="T2" s="13">
        <v>45016</v>
      </c>
      <c r="U2" s="13">
        <v>45382</v>
      </c>
      <c r="V2" s="13">
        <v>45747</v>
      </c>
    </row>
    <row r="3" spans="1:22" ht="12.75" customHeight="1" x14ac:dyDescent="0.35">
      <c r="E3" s="10" t="s">
        <v>232</v>
      </c>
      <c r="F3" s="14"/>
      <c r="G3" s="14"/>
      <c r="H3" s="10"/>
      <c r="I3" s="10"/>
      <c r="J3" s="15" t="s">
        <v>235</v>
      </c>
      <c r="K3" s="15" t="s">
        <v>235</v>
      </c>
      <c r="L3" s="15" t="s">
        <v>235</v>
      </c>
      <c r="M3" s="15" t="s">
        <v>235</v>
      </c>
      <c r="N3" s="15" t="s">
        <v>235</v>
      </c>
      <c r="O3" s="15" t="s">
        <v>235</v>
      </c>
      <c r="P3" s="15" t="s">
        <v>235</v>
      </c>
      <c r="Q3" s="15" t="s">
        <v>235</v>
      </c>
      <c r="R3" s="15" t="s">
        <v>236</v>
      </c>
      <c r="S3" s="15" t="s">
        <v>236</v>
      </c>
      <c r="T3" s="15" t="s">
        <v>236</v>
      </c>
      <c r="U3" s="15" t="s">
        <v>236</v>
      </c>
      <c r="V3" s="15" t="s">
        <v>236</v>
      </c>
    </row>
    <row r="4" spans="1:22" ht="12.75" customHeight="1" x14ac:dyDescent="0.35">
      <c r="E4" s="10" t="s">
        <v>233</v>
      </c>
      <c r="F4" s="14"/>
      <c r="G4" s="14"/>
      <c r="H4" s="10"/>
      <c r="I4" s="10"/>
      <c r="J4" s="16">
        <v>2013</v>
      </c>
      <c r="K4" s="16">
        <v>2014</v>
      </c>
      <c r="L4" s="16">
        <v>2015</v>
      </c>
      <c r="M4" s="16">
        <v>2016</v>
      </c>
      <c r="N4" s="16">
        <v>2017</v>
      </c>
      <c r="O4" s="16">
        <v>2018</v>
      </c>
      <c r="P4" s="16">
        <v>2019</v>
      </c>
      <c r="Q4" s="16">
        <v>2020</v>
      </c>
      <c r="R4" s="16">
        <v>2021</v>
      </c>
      <c r="S4" s="16">
        <v>2022</v>
      </c>
      <c r="T4" s="16">
        <v>2023</v>
      </c>
      <c r="U4" s="16">
        <v>2024</v>
      </c>
      <c r="V4" s="16">
        <v>2025</v>
      </c>
    </row>
    <row r="5" spans="1:22" ht="12.75" customHeight="1" x14ac:dyDescent="0.35">
      <c r="E5" s="10" t="s">
        <v>234</v>
      </c>
      <c r="F5" s="17" t="s">
        <v>0</v>
      </c>
      <c r="G5" s="8" t="s">
        <v>1</v>
      </c>
      <c r="H5" s="17"/>
      <c r="I5" s="10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</row>
    <row r="7" spans="1:22" ht="12.75" customHeight="1" collapsed="1" x14ac:dyDescent="0.35">
      <c r="A7" s="18" t="s">
        <v>2</v>
      </c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9" spans="1:22" x14ac:dyDescent="0.35">
      <c r="B9" s="8" t="s">
        <v>3</v>
      </c>
      <c r="C9"/>
      <c r="D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x14ac:dyDescent="0.35">
      <c r="A10" s="21" t="s">
        <v>36</v>
      </c>
      <c r="E10" s="20" t="s">
        <v>37</v>
      </c>
      <c r="F10" s="21">
        <v>-1.2935079310333319</v>
      </c>
      <c r="G10" s="20" t="s">
        <v>122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x14ac:dyDescent="0.35">
      <c r="A11" s="21" t="s">
        <v>38</v>
      </c>
      <c r="E11" s="20" t="s">
        <v>39</v>
      </c>
      <c r="F11" s="20">
        <v>-24.198913308407903</v>
      </c>
      <c r="G11" s="20" t="s">
        <v>122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x14ac:dyDescent="0.35">
      <c r="A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35">
      <c r="A13" s="22"/>
      <c r="B13" s="8" t="s">
        <v>4</v>
      </c>
    </row>
    <row r="14" spans="1:22" x14ac:dyDescent="0.35">
      <c r="A14" s="21" t="s">
        <v>40</v>
      </c>
      <c r="E14" s="20" t="s">
        <v>41</v>
      </c>
      <c r="F14" s="20">
        <v>0</v>
      </c>
      <c r="G14" s="20" t="s">
        <v>122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x14ac:dyDescent="0.35">
      <c r="A15" s="21" t="s">
        <v>42</v>
      </c>
      <c r="E15" s="20" t="s">
        <v>43</v>
      </c>
      <c r="F15" s="20">
        <v>0</v>
      </c>
      <c r="G15" s="20" t="s">
        <v>122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x14ac:dyDescent="0.35">
      <c r="A16" s="21" t="s">
        <v>44</v>
      </c>
      <c r="E16" s="20" t="s">
        <v>45</v>
      </c>
      <c r="F16" s="20">
        <v>0</v>
      </c>
      <c r="G16" s="20" t="s">
        <v>122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x14ac:dyDescent="0.35">
      <c r="A17" s="21" t="s">
        <v>46</v>
      </c>
      <c r="E17" s="20" t="s">
        <v>47</v>
      </c>
      <c r="F17" s="20">
        <v>0</v>
      </c>
      <c r="G17" s="20" t="s">
        <v>122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x14ac:dyDescent="0.35">
      <c r="A18" s="21" t="s">
        <v>48</v>
      </c>
      <c r="E18" s="20" t="s">
        <v>49</v>
      </c>
      <c r="F18" s="20">
        <v>0</v>
      </c>
      <c r="G18" s="20" t="s">
        <v>122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x14ac:dyDescent="0.35">
      <c r="A19" s="21" t="s">
        <v>50</v>
      </c>
      <c r="E19" s="20" t="s">
        <v>51</v>
      </c>
      <c r="F19" s="20">
        <v>0</v>
      </c>
      <c r="G19" s="20" t="s">
        <v>122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x14ac:dyDescent="0.35">
      <c r="A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x14ac:dyDescent="0.35">
      <c r="A21" s="21" t="s">
        <v>52</v>
      </c>
      <c r="E21" s="20" t="s">
        <v>53</v>
      </c>
      <c r="F21" s="20">
        <v>0</v>
      </c>
      <c r="G21" s="20" t="s">
        <v>122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x14ac:dyDescent="0.35">
      <c r="A22" s="21" t="s">
        <v>54</v>
      </c>
      <c r="E22" s="20" t="s">
        <v>55</v>
      </c>
      <c r="F22" s="20">
        <v>-62.762466303912362</v>
      </c>
      <c r="G22" s="20" t="s">
        <v>122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x14ac:dyDescent="0.35">
      <c r="A23" s="21" t="s">
        <v>56</v>
      </c>
      <c r="E23" s="20" t="s">
        <v>57</v>
      </c>
      <c r="F23" s="20">
        <v>0</v>
      </c>
      <c r="G23" s="20" t="s">
        <v>122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35">
      <c r="A24" s="21" t="s">
        <v>58</v>
      </c>
      <c r="E24" s="20" t="s">
        <v>59</v>
      </c>
      <c r="F24" s="20">
        <v>-8.4241632669905506</v>
      </c>
      <c r="G24" s="20" t="s">
        <v>122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35">
      <c r="A25" s="21" t="s">
        <v>60</v>
      </c>
      <c r="E25" s="20" t="s">
        <v>61</v>
      </c>
      <c r="F25" s="20">
        <v>0</v>
      </c>
      <c r="G25" s="20" t="s">
        <v>122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35">
      <c r="A26" s="21" t="s">
        <v>62</v>
      </c>
      <c r="E26" s="20" t="s">
        <v>63</v>
      </c>
      <c r="F26" s="20">
        <v>0</v>
      </c>
      <c r="G26" s="20" t="s">
        <v>122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35">
      <c r="A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x14ac:dyDescent="0.35">
      <c r="A28" s="22"/>
      <c r="B28" s="8" t="s">
        <v>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x14ac:dyDescent="0.35">
      <c r="A29" s="21" t="s">
        <v>64</v>
      </c>
      <c r="E29" s="20" t="s">
        <v>65</v>
      </c>
      <c r="F29" s="20">
        <v>84.071633547413981</v>
      </c>
      <c r="G29" s="20" t="s">
        <v>122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x14ac:dyDescent="0.35">
      <c r="A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x14ac:dyDescent="0.35">
      <c r="A31" s="22"/>
      <c r="B31" s="8" t="s">
        <v>6</v>
      </c>
      <c r="C3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x14ac:dyDescent="0.35">
      <c r="A32" s="21" t="s">
        <v>66</v>
      </c>
      <c r="E32" s="20" t="s">
        <v>67</v>
      </c>
      <c r="F32" s="20">
        <v>-4.917356295524181</v>
      </c>
      <c r="G32" s="20" t="s">
        <v>122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x14ac:dyDescent="0.35">
      <c r="A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x14ac:dyDescent="0.35">
      <c r="A34" s="22"/>
      <c r="B34" s="8" t="s">
        <v>7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x14ac:dyDescent="0.35">
      <c r="A35" s="21" t="s">
        <v>68</v>
      </c>
      <c r="E35" s="20" t="s">
        <v>69</v>
      </c>
      <c r="F35" s="20">
        <v>0</v>
      </c>
      <c r="G35" s="20" t="s">
        <v>122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x14ac:dyDescent="0.35">
      <c r="A36" s="21" t="s">
        <v>70</v>
      </c>
      <c r="E36" s="20" t="s">
        <v>71</v>
      </c>
      <c r="F36" s="20">
        <v>0</v>
      </c>
      <c r="G36" s="20" t="s">
        <v>122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x14ac:dyDescent="0.35">
      <c r="A37" s="21" t="s">
        <v>72</v>
      </c>
      <c r="E37" s="20" t="s">
        <v>73</v>
      </c>
      <c r="F37" s="20">
        <v>0.47126767344137094</v>
      </c>
      <c r="G37" s="20" t="s">
        <v>122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x14ac:dyDescent="0.35">
      <c r="A38" s="21" t="s">
        <v>74</v>
      </c>
      <c r="E38" s="20" t="s">
        <v>75</v>
      </c>
      <c r="F38" s="20">
        <v>0</v>
      </c>
      <c r="G38" s="20" t="s">
        <v>122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x14ac:dyDescent="0.35">
      <c r="A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x14ac:dyDescent="0.35">
      <c r="A40" s="22"/>
      <c r="B40" s="8" t="s">
        <v>8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x14ac:dyDescent="0.35">
      <c r="A41" s="21" t="s">
        <v>76</v>
      </c>
      <c r="E41" s="20" t="s">
        <v>77</v>
      </c>
      <c r="F41" s="20">
        <v>71.152643824654106</v>
      </c>
      <c r="G41" s="20" t="s">
        <v>122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x14ac:dyDescent="0.35">
      <c r="A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x14ac:dyDescent="0.35">
      <c r="A43" s="22"/>
      <c r="B43" s="8" t="s">
        <v>9</v>
      </c>
      <c r="C43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x14ac:dyDescent="0.35">
      <c r="A44" s="21" t="s">
        <v>78</v>
      </c>
      <c r="E44" s="20" t="s">
        <v>79</v>
      </c>
      <c r="F44" s="20">
        <v>-1.6227589094496109</v>
      </c>
      <c r="G44" s="20" t="s">
        <v>122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x14ac:dyDescent="0.35">
      <c r="A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x14ac:dyDescent="0.35">
      <c r="A46" s="22"/>
      <c r="B46" s="22" t="s">
        <v>10</v>
      </c>
      <c r="C46" s="35"/>
      <c r="D46" s="37"/>
      <c r="E46" s="21"/>
      <c r="F46" s="21"/>
      <c r="G46" s="21"/>
      <c r="H46" s="21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x14ac:dyDescent="0.35">
      <c r="A47" s="21" t="s">
        <v>80</v>
      </c>
      <c r="B47" s="22"/>
      <c r="C47" s="45"/>
      <c r="D47" s="37"/>
      <c r="E47" s="21" t="s">
        <v>81</v>
      </c>
      <c r="F47" s="21">
        <v>72.903953857127561</v>
      </c>
      <c r="G47" s="21" t="s">
        <v>122</v>
      </c>
      <c r="H47" s="21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x14ac:dyDescent="0.35">
      <c r="A48" s="22"/>
      <c r="B48" s="22"/>
      <c r="C48" s="45"/>
      <c r="D48" s="37"/>
      <c r="E48" s="21"/>
      <c r="F48" s="21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x14ac:dyDescent="0.35">
      <c r="A49" s="22"/>
      <c r="B49" s="22" t="s">
        <v>11</v>
      </c>
      <c r="C49" s="35"/>
      <c r="D49" s="37"/>
      <c r="E49" s="21"/>
      <c r="F49" s="21"/>
      <c r="G49" s="21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x14ac:dyDescent="0.35">
      <c r="A50" s="21" t="s">
        <v>82</v>
      </c>
      <c r="B50" s="22"/>
      <c r="C50" s="45"/>
      <c r="D50" s="37"/>
      <c r="E50" s="21" t="s">
        <v>83</v>
      </c>
      <c r="F50" s="21">
        <v>2.9828789089593801</v>
      </c>
      <c r="G50" s="21" t="s">
        <v>122</v>
      </c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x14ac:dyDescent="0.35">
      <c r="A51" s="22"/>
      <c r="B51" s="22"/>
      <c r="C51" s="45"/>
      <c r="D51" s="37"/>
      <c r="E51" s="21"/>
      <c r="F51" s="21"/>
      <c r="G51" s="21"/>
      <c r="H51" s="2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x14ac:dyDescent="0.35">
      <c r="A52" s="22"/>
      <c r="B52" s="22" t="s">
        <v>12</v>
      </c>
      <c r="C52" s="45"/>
      <c r="D52" s="37"/>
      <c r="E52" s="21"/>
      <c r="F52" s="21"/>
      <c r="G52" s="21"/>
      <c r="H52" s="2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x14ac:dyDescent="0.35">
      <c r="A53" s="21" t="s">
        <v>84</v>
      </c>
      <c r="B53" s="22"/>
      <c r="C53" s="45"/>
      <c r="D53" s="37"/>
      <c r="E53" s="21" t="s">
        <v>85</v>
      </c>
      <c r="F53" s="21">
        <v>1.916216040897968</v>
      </c>
      <c r="G53" s="21" t="s">
        <v>122</v>
      </c>
      <c r="H53" s="21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x14ac:dyDescent="0.35">
      <c r="A54" s="22"/>
      <c r="B54" s="22"/>
      <c r="C54" s="45"/>
      <c r="D54" s="37"/>
      <c r="E54" s="21"/>
      <c r="F54" s="21"/>
      <c r="G54" s="21"/>
      <c r="H54" s="21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x14ac:dyDescent="0.35">
      <c r="A55" s="22"/>
      <c r="B55" s="22" t="s">
        <v>13</v>
      </c>
      <c r="C55" s="45"/>
      <c r="D55" s="37"/>
      <c r="E55" s="21"/>
      <c r="F55" s="21"/>
      <c r="G55" s="21"/>
      <c r="H55" s="21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x14ac:dyDescent="0.35">
      <c r="A56" s="21" t="s">
        <v>86</v>
      </c>
      <c r="B56" s="22"/>
      <c r="C56" s="45"/>
      <c r="D56" s="37"/>
      <c r="E56" s="21" t="s">
        <v>87</v>
      </c>
      <c r="F56" s="21">
        <v>-103.13496164209432</v>
      </c>
      <c r="G56" s="21" t="s">
        <v>122</v>
      </c>
      <c r="H56" s="21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x14ac:dyDescent="0.35">
      <c r="A57" s="21"/>
      <c r="B57" s="22"/>
      <c r="C57" s="45"/>
      <c r="D57" s="37"/>
      <c r="E57" s="21"/>
      <c r="F57" s="21"/>
      <c r="G57" s="21"/>
      <c r="H57" s="21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x14ac:dyDescent="0.35">
      <c r="A58" s="21"/>
      <c r="B58" s="22" t="s">
        <v>208</v>
      </c>
      <c r="C58" s="45"/>
      <c r="D58" s="37"/>
      <c r="E58" s="21"/>
      <c r="F58" s="21"/>
      <c r="G58" s="21"/>
      <c r="H58" s="21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ht="12.75" x14ac:dyDescent="0.35">
      <c r="A59" s="65" t="s">
        <v>238</v>
      </c>
      <c r="B59" s="21">
        <v>0</v>
      </c>
      <c r="C59" s="21">
        <v>0</v>
      </c>
      <c r="D59" s="21">
        <v>0</v>
      </c>
      <c r="E59" s="21" t="s">
        <v>209</v>
      </c>
      <c r="F59" s="21">
        <v>0</v>
      </c>
      <c r="G59" s="21" t="s">
        <v>122</v>
      </c>
      <c r="H59" s="21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ht="12.75" x14ac:dyDescent="0.35">
      <c r="A60" s="65" t="s">
        <v>239</v>
      </c>
      <c r="B60" s="21">
        <v>0</v>
      </c>
      <c r="C60" s="21">
        <v>0</v>
      </c>
      <c r="D60" s="21">
        <v>0</v>
      </c>
      <c r="E60" s="21" t="s">
        <v>210</v>
      </c>
      <c r="F60" s="21">
        <v>0</v>
      </c>
      <c r="G60" s="21" t="s">
        <v>122</v>
      </c>
      <c r="H60" s="21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ht="12.75" x14ac:dyDescent="0.35">
      <c r="A61" s="66" t="s">
        <v>240</v>
      </c>
      <c r="B61" s="21">
        <v>0</v>
      </c>
      <c r="C61" s="21">
        <v>0</v>
      </c>
      <c r="D61" s="21">
        <v>0</v>
      </c>
      <c r="E61" s="21" t="s">
        <v>211</v>
      </c>
      <c r="F61" s="21">
        <v>0</v>
      </c>
      <c r="G61" s="21" t="s">
        <v>122</v>
      </c>
      <c r="H61" s="21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x14ac:dyDescent="0.35">
      <c r="A62" s="21"/>
      <c r="B62" s="22"/>
      <c r="C62" s="45"/>
      <c r="D62" s="37"/>
      <c r="E62" s="21"/>
      <c r="F62" s="21"/>
      <c r="G62" s="21"/>
      <c r="H62" s="21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4" spans="1:22" ht="12.75" customHeight="1" collapsed="1" x14ac:dyDescent="0.35">
      <c r="A64" s="18" t="s">
        <v>14</v>
      </c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35">
      <c r="A65" s="22"/>
    </row>
    <row r="66" spans="1:22" x14ac:dyDescent="0.35">
      <c r="A66" s="21" t="s">
        <v>88</v>
      </c>
      <c r="E66" s="21" t="s">
        <v>89</v>
      </c>
      <c r="F66" s="21">
        <v>0.47126767344137094</v>
      </c>
      <c r="G66" s="20" t="s">
        <v>122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x14ac:dyDescent="0.35">
      <c r="A67" s="21" t="s">
        <v>90</v>
      </c>
      <c r="E67" s="20" t="s">
        <v>91</v>
      </c>
      <c r="F67" s="20">
        <v>15.098303016944101</v>
      </c>
      <c r="G67" s="20" t="s">
        <v>122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x14ac:dyDescent="0.35">
      <c r="A68" s="21" t="s">
        <v>92</v>
      </c>
      <c r="E68" s="20" t="s">
        <v>93</v>
      </c>
      <c r="F68" s="20">
        <v>0</v>
      </c>
      <c r="G68" s="20" t="s">
        <v>122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x14ac:dyDescent="0.35">
      <c r="A69" s="21" t="s">
        <v>94</v>
      </c>
      <c r="E69" s="20" t="s">
        <v>95</v>
      </c>
      <c r="F69" s="20">
        <v>36.906808339806041</v>
      </c>
      <c r="G69" s="20" t="s">
        <v>122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x14ac:dyDescent="0.35">
      <c r="A70" s="21" t="s">
        <v>96</v>
      </c>
      <c r="E70" s="21" t="s">
        <v>97</v>
      </c>
      <c r="F70" s="21">
        <v>75.88683276608694</v>
      </c>
      <c r="G70" s="21" t="s">
        <v>122</v>
      </c>
      <c r="H70" s="21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x14ac:dyDescent="0.35">
      <c r="A71" s="21" t="s">
        <v>98</v>
      </c>
      <c r="E71" s="20" t="s">
        <v>99</v>
      </c>
      <c r="F71" s="20">
        <v>-101.21874560119636</v>
      </c>
      <c r="G71" s="20" t="s">
        <v>122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x14ac:dyDescent="0.35">
      <c r="A72" s="21" t="s">
        <v>100</v>
      </c>
      <c r="E72" s="20" t="s">
        <v>101</v>
      </c>
      <c r="F72" s="20">
        <v>0</v>
      </c>
      <c r="G72" s="20" t="s">
        <v>122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x14ac:dyDescent="0.35">
      <c r="E73" s="23"/>
      <c r="F73" s="24"/>
    </row>
    <row r="75" spans="1:22" ht="12.75" customHeight="1" collapsed="1" x14ac:dyDescent="0.35">
      <c r="A75" s="18" t="s">
        <v>15</v>
      </c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7" spans="1:22" s="35" customFormat="1" x14ac:dyDescent="0.35">
      <c r="A77" s="21" t="s">
        <v>102</v>
      </c>
      <c r="B77" s="8"/>
      <c r="C77" s="9"/>
      <c r="D77" s="10"/>
      <c r="E77" s="20" t="s">
        <v>103</v>
      </c>
      <c r="F77" s="20">
        <v>0</v>
      </c>
      <c r="G77" s="20" t="s">
        <v>122</v>
      </c>
      <c r="H77" s="20">
        <v>0.47126767344137094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1">
        <v>9.4253534688274188E-2</v>
      </c>
      <c r="S77" s="20">
        <v>9.4253534688274188E-2</v>
      </c>
      <c r="T77" s="20">
        <v>9.4253534688274188E-2</v>
      </c>
      <c r="U77" s="20">
        <v>9.4253534688274188E-2</v>
      </c>
      <c r="V77" s="21">
        <v>9.4253534688274188E-2</v>
      </c>
    </row>
    <row r="78" spans="1:22" s="35" customFormat="1" x14ac:dyDescent="0.35">
      <c r="A78" s="21" t="s">
        <v>104</v>
      </c>
      <c r="B78" s="8"/>
      <c r="C78" s="9"/>
      <c r="D78" s="10"/>
      <c r="E78" s="20" t="s">
        <v>105</v>
      </c>
      <c r="F78" s="20">
        <v>0</v>
      </c>
      <c r="G78" s="20" t="s">
        <v>122</v>
      </c>
      <c r="H78" s="20">
        <v>15.098303016944101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3.0196606033888203</v>
      </c>
      <c r="S78" s="20">
        <v>3.0196606033888203</v>
      </c>
      <c r="T78" s="20">
        <v>3.0196606033888203</v>
      </c>
      <c r="U78" s="20">
        <v>3.0196606033888203</v>
      </c>
      <c r="V78" s="20">
        <v>3.0196606033888203</v>
      </c>
    </row>
    <row r="79" spans="1:22" s="35" customFormat="1" x14ac:dyDescent="0.35">
      <c r="A79" s="21" t="s">
        <v>106</v>
      </c>
      <c r="B79" s="8"/>
      <c r="C79" s="9"/>
      <c r="D79" s="10"/>
      <c r="E79" s="20" t="s">
        <v>107</v>
      </c>
      <c r="F79" s="20">
        <v>0</v>
      </c>
      <c r="G79" s="20" t="s">
        <v>122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</row>
    <row r="80" spans="1:22" s="35" customFormat="1" x14ac:dyDescent="0.35">
      <c r="A80" s="21" t="s">
        <v>108</v>
      </c>
      <c r="B80" s="8"/>
      <c r="C80" s="9"/>
      <c r="D80" s="10"/>
      <c r="E80" s="20" t="s">
        <v>109</v>
      </c>
      <c r="F80" s="20">
        <v>0</v>
      </c>
      <c r="G80" s="20" t="s">
        <v>122</v>
      </c>
      <c r="H80" s="20">
        <v>36.906808339806041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7.3813616679612082</v>
      </c>
      <c r="S80" s="20">
        <v>7.3813616679612082</v>
      </c>
      <c r="T80" s="20">
        <v>7.3813616679612082</v>
      </c>
      <c r="U80" s="20">
        <v>7.3813616679612082</v>
      </c>
      <c r="V80" s="20">
        <v>7.3813616679612082</v>
      </c>
    </row>
    <row r="81" spans="1:22" s="35" customFormat="1" x14ac:dyDescent="0.35">
      <c r="A81" s="21" t="s">
        <v>110</v>
      </c>
      <c r="B81" s="22"/>
      <c r="C81" s="45"/>
      <c r="D81" s="37"/>
      <c r="E81" s="21" t="s">
        <v>111</v>
      </c>
      <c r="F81" s="21">
        <v>0</v>
      </c>
      <c r="G81" s="21" t="s">
        <v>122</v>
      </c>
      <c r="H81" s="21">
        <v>75.88683276608694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15.177366553217388</v>
      </c>
      <c r="S81" s="21">
        <v>15.177366553217388</v>
      </c>
      <c r="T81" s="21">
        <v>15.177366553217388</v>
      </c>
      <c r="U81" s="21">
        <v>15.177366553217388</v>
      </c>
      <c r="V81" s="21">
        <v>15.177366553217388</v>
      </c>
    </row>
    <row r="82" spans="1:22" s="35" customFormat="1" x14ac:dyDescent="0.35">
      <c r="A82" s="21" t="s">
        <v>112</v>
      </c>
      <c r="B82" s="8"/>
      <c r="C82" s="9"/>
      <c r="D82" s="10"/>
      <c r="E82" s="20" t="s">
        <v>113</v>
      </c>
      <c r="F82" s="20">
        <v>0</v>
      </c>
      <c r="G82" s="20" t="s">
        <v>122</v>
      </c>
      <c r="H82" s="20">
        <v>-101.21874560119636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-20.243749120239272</v>
      </c>
      <c r="S82" s="20">
        <v>-20.243749120239272</v>
      </c>
      <c r="T82" s="20">
        <v>-20.243749120239272</v>
      </c>
      <c r="U82" s="20">
        <v>-20.243749120239272</v>
      </c>
      <c r="V82" s="20">
        <v>-20.243749120239272</v>
      </c>
    </row>
    <row r="83" spans="1:22" s="35" customFormat="1" x14ac:dyDescent="0.35">
      <c r="A83" s="21" t="s">
        <v>114</v>
      </c>
      <c r="B83" s="8"/>
      <c r="C83" s="9"/>
      <c r="D83" s="10"/>
      <c r="E83" s="20" t="s">
        <v>115</v>
      </c>
      <c r="F83" s="20">
        <v>0</v>
      </c>
      <c r="G83" s="20" t="s">
        <v>122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</row>
    <row r="86" spans="1:22" ht="12.75" customHeight="1" collapsed="1" x14ac:dyDescent="0.35">
      <c r="A86" s="18" t="s">
        <v>16</v>
      </c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8" spans="1:22" x14ac:dyDescent="0.35">
      <c r="A88" s="10" t="s">
        <v>17</v>
      </c>
      <c r="E88" s="67" t="s">
        <v>41</v>
      </c>
      <c r="F88" s="67">
        <v>0</v>
      </c>
      <c r="G88" s="67" t="s">
        <v>122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</row>
    <row r="89" spans="1:22" x14ac:dyDescent="0.35">
      <c r="A89" s="10" t="s">
        <v>18</v>
      </c>
      <c r="E89" s="67" t="s">
        <v>53</v>
      </c>
      <c r="F89" s="67">
        <v>0</v>
      </c>
      <c r="G89" s="67" t="s">
        <v>122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</row>
    <row r="90" spans="1:22" x14ac:dyDescent="0.35">
      <c r="A90" s="10" t="s">
        <v>19</v>
      </c>
      <c r="E90" s="67" t="s">
        <v>116</v>
      </c>
      <c r="F90" s="67">
        <v>0</v>
      </c>
      <c r="G90" s="67" t="s">
        <v>122</v>
      </c>
      <c r="H90" s="67">
        <v>0.47126767344137094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9.4253534688274188E-2</v>
      </c>
      <c r="S90" s="67">
        <v>9.4253534688274188E-2</v>
      </c>
      <c r="T90" s="67">
        <v>9.4253534688274188E-2</v>
      </c>
      <c r="U90" s="67">
        <v>9.4253534688274188E-2</v>
      </c>
      <c r="V90" s="67">
        <v>9.4253534688274188E-2</v>
      </c>
    </row>
    <row r="91" spans="1:22" x14ac:dyDescent="0.35">
      <c r="A91" s="10" t="s">
        <v>20</v>
      </c>
      <c r="E91" s="67" t="s">
        <v>43</v>
      </c>
      <c r="F91" s="67">
        <v>0</v>
      </c>
      <c r="G91" s="67" t="s">
        <v>122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</row>
    <row r="92" spans="1:22" x14ac:dyDescent="0.35">
      <c r="A92" s="10" t="s">
        <v>21</v>
      </c>
      <c r="E92" s="67" t="s">
        <v>55</v>
      </c>
      <c r="F92" s="67">
        <v>0</v>
      </c>
      <c r="G92" s="67" t="s">
        <v>122</v>
      </c>
      <c r="H92" s="67">
        <v>-62.762466303912362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-12.552493260782473</v>
      </c>
      <c r="S92" s="67">
        <v>-12.552493260782473</v>
      </c>
      <c r="T92" s="67">
        <v>-12.552493260782473</v>
      </c>
      <c r="U92" s="67">
        <v>-12.552493260782473</v>
      </c>
      <c r="V92" s="67">
        <v>-12.552493260782473</v>
      </c>
    </row>
    <row r="93" spans="1:22" x14ac:dyDescent="0.35">
      <c r="A93" s="10" t="s">
        <v>22</v>
      </c>
      <c r="E93" s="67" t="s">
        <v>65</v>
      </c>
      <c r="F93" s="67">
        <v>0</v>
      </c>
      <c r="G93" s="67" t="s">
        <v>122</v>
      </c>
      <c r="H93" s="67">
        <v>84.071633547413981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16.814326709482796</v>
      </c>
      <c r="S93" s="67">
        <v>16.814326709482796</v>
      </c>
      <c r="T93" s="67">
        <v>16.814326709482796</v>
      </c>
      <c r="U93" s="67">
        <v>16.814326709482796</v>
      </c>
      <c r="V93" s="67">
        <v>16.814326709482796</v>
      </c>
    </row>
    <row r="94" spans="1:22" x14ac:dyDescent="0.35">
      <c r="A94" s="10" t="s">
        <v>23</v>
      </c>
      <c r="E94" s="67" t="s">
        <v>67</v>
      </c>
      <c r="F94" s="67">
        <v>0</v>
      </c>
      <c r="G94" s="67" t="s">
        <v>122</v>
      </c>
      <c r="H94" s="67">
        <v>-4.917356295524181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-0.98347125910483624</v>
      </c>
      <c r="S94" s="67">
        <v>-0.98347125910483624</v>
      </c>
      <c r="T94" s="67">
        <v>-0.98347125910483624</v>
      </c>
      <c r="U94" s="67">
        <v>-0.98347125910483624</v>
      </c>
      <c r="V94" s="67">
        <v>-0.98347125910483624</v>
      </c>
    </row>
    <row r="95" spans="1:22" x14ac:dyDescent="0.35">
      <c r="A95" s="10" t="s">
        <v>24</v>
      </c>
      <c r="E95" s="67" t="s">
        <v>37</v>
      </c>
      <c r="F95" s="67">
        <v>0</v>
      </c>
      <c r="G95" s="67" t="s">
        <v>122</v>
      </c>
      <c r="H95" s="67">
        <v>-1.2935079310333319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-0.25870158620666639</v>
      </c>
      <c r="S95" s="67">
        <v>-0.25870158620666639</v>
      </c>
      <c r="T95" s="67">
        <v>-0.25870158620666639</v>
      </c>
      <c r="U95" s="67">
        <v>-0.25870158620666639</v>
      </c>
      <c r="V95" s="67">
        <v>-0.25870158620666639</v>
      </c>
    </row>
    <row r="96" spans="1:22" x14ac:dyDescent="0.35">
      <c r="A96" s="10" t="s">
        <v>25</v>
      </c>
      <c r="E96" s="67" t="s">
        <v>117</v>
      </c>
      <c r="F96" s="67">
        <v>0</v>
      </c>
      <c r="G96" s="67" t="s">
        <v>122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</row>
    <row r="97" spans="1:22" x14ac:dyDescent="0.35">
      <c r="A97" s="68" t="s">
        <v>215</v>
      </c>
      <c r="E97" s="67" t="s">
        <v>209</v>
      </c>
      <c r="F97" s="67">
        <v>0</v>
      </c>
      <c r="G97" s="67" t="s">
        <v>122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</row>
    <row r="98" spans="1:22" x14ac:dyDescent="0.35">
      <c r="A98" s="10" t="s">
        <v>26</v>
      </c>
      <c r="E98" s="67" t="s">
        <v>118</v>
      </c>
      <c r="F98" s="67">
        <v>0</v>
      </c>
      <c r="G98" s="67" t="s">
        <v>122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</row>
    <row r="99" spans="1:22" x14ac:dyDescent="0.35">
      <c r="A99" s="10" t="s">
        <v>27</v>
      </c>
      <c r="E99" s="67" t="s">
        <v>119</v>
      </c>
      <c r="F99" s="67">
        <v>0</v>
      </c>
      <c r="G99" s="67" t="s">
        <v>122</v>
      </c>
      <c r="H99" s="67">
        <v>-8.4241632669905506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-1.6848326533981102</v>
      </c>
      <c r="S99" s="67">
        <v>-1.6848326533981102</v>
      </c>
      <c r="T99" s="67">
        <v>-1.6848326533981102</v>
      </c>
      <c r="U99" s="67">
        <v>-1.6848326533981102</v>
      </c>
      <c r="V99" s="67">
        <v>-1.6848326533981102</v>
      </c>
    </row>
    <row r="100" spans="1:22" x14ac:dyDescent="0.35">
      <c r="A100" s="10" t="s">
        <v>28</v>
      </c>
      <c r="E100" s="67" t="s">
        <v>120</v>
      </c>
      <c r="F100" s="67">
        <v>0</v>
      </c>
      <c r="G100" s="67" t="s">
        <v>122</v>
      </c>
      <c r="H100" s="67">
        <v>71.152643824654106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14.230528764930822</v>
      </c>
      <c r="S100" s="67">
        <v>14.230528764930822</v>
      </c>
      <c r="T100" s="67">
        <v>14.230528764930822</v>
      </c>
      <c r="U100" s="67">
        <v>14.230528764930822</v>
      </c>
      <c r="V100" s="67">
        <v>14.230528764930822</v>
      </c>
    </row>
    <row r="101" spans="1:22" x14ac:dyDescent="0.35">
      <c r="A101" s="10" t="s">
        <v>29</v>
      </c>
      <c r="E101" s="67" t="s">
        <v>79</v>
      </c>
      <c r="F101" s="67">
        <v>0</v>
      </c>
      <c r="G101" s="67" t="s">
        <v>122</v>
      </c>
      <c r="H101" s="67">
        <v>-1.6227589094496109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-0.32455178188992218</v>
      </c>
      <c r="S101" s="67">
        <v>-0.32455178188992218</v>
      </c>
      <c r="T101" s="67">
        <v>-0.32455178188992218</v>
      </c>
      <c r="U101" s="67">
        <v>-0.32455178188992218</v>
      </c>
      <c r="V101" s="67">
        <v>-0.32455178188992218</v>
      </c>
    </row>
    <row r="102" spans="1:22" x14ac:dyDescent="0.35">
      <c r="A102" s="10" t="s">
        <v>30</v>
      </c>
      <c r="E102" s="67" t="s">
        <v>121</v>
      </c>
      <c r="F102" s="67">
        <v>0</v>
      </c>
      <c r="G102" s="67" t="s">
        <v>122</v>
      </c>
      <c r="H102" s="67">
        <v>-24.198913308407906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-4.8397826616815811</v>
      </c>
      <c r="S102" s="67">
        <v>-4.8397826616815811</v>
      </c>
      <c r="T102" s="67">
        <v>-4.8397826616815811</v>
      </c>
      <c r="U102" s="67">
        <v>-4.8397826616815811</v>
      </c>
      <c r="V102" s="67">
        <v>-4.8397826616815811</v>
      </c>
    </row>
    <row r="103" spans="1:22" x14ac:dyDescent="0.35">
      <c r="A103" s="68" t="s">
        <v>216</v>
      </c>
      <c r="E103" s="67" t="s">
        <v>210</v>
      </c>
      <c r="F103" s="67">
        <v>0</v>
      </c>
      <c r="G103" s="67" t="s">
        <v>122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</row>
    <row r="104" spans="1:22" x14ac:dyDescent="0.35">
      <c r="A104" s="10" t="s">
        <v>31</v>
      </c>
      <c r="E104" s="67" t="s">
        <v>45</v>
      </c>
      <c r="F104" s="67">
        <v>0</v>
      </c>
      <c r="G104" s="67" t="s">
        <v>122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</row>
    <row r="105" spans="1:22" x14ac:dyDescent="0.35">
      <c r="A105" s="10" t="s">
        <v>32</v>
      </c>
      <c r="E105" s="67" t="s">
        <v>57</v>
      </c>
      <c r="F105" s="67">
        <v>0</v>
      </c>
      <c r="G105" s="67" t="s">
        <v>122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</row>
    <row r="106" spans="1:22" x14ac:dyDescent="0.35">
      <c r="A106" s="10" t="s">
        <v>33</v>
      </c>
      <c r="E106" s="67" t="s">
        <v>81</v>
      </c>
      <c r="F106" s="67">
        <v>0</v>
      </c>
      <c r="G106" s="67" t="s">
        <v>122</v>
      </c>
      <c r="H106" s="67">
        <v>72.903953857127547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14.58079077142551</v>
      </c>
      <c r="S106" s="67">
        <v>14.58079077142551</v>
      </c>
      <c r="T106" s="67">
        <v>14.58079077142551</v>
      </c>
      <c r="U106" s="67">
        <v>14.58079077142551</v>
      </c>
      <c r="V106" s="67">
        <v>14.58079077142551</v>
      </c>
    </row>
    <row r="107" spans="1:22" x14ac:dyDescent="0.35">
      <c r="A107" s="10" t="s">
        <v>34</v>
      </c>
      <c r="E107" s="67" t="s">
        <v>83</v>
      </c>
      <c r="F107" s="67">
        <v>0</v>
      </c>
      <c r="G107" s="67" t="s">
        <v>122</v>
      </c>
      <c r="H107" s="67">
        <v>2.9828789089593801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0.59657578179187598</v>
      </c>
      <c r="S107" s="67">
        <v>0.59657578179187598</v>
      </c>
      <c r="T107" s="67">
        <v>0.59657578179187598</v>
      </c>
      <c r="U107" s="67">
        <v>0.59657578179187598</v>
      </c>
      <c r="V107" s="67">
        <v>0.59657578179187598</v>
      </c>
    </row>
  </sheetData>
  <pageMargins left="0.70866141732283472" right="0.70866141732283472" top="0.74803149606299213" bottom="0.74803149606299213" header="0.31496062992125984" footer="0.31496062992125984"/>
  <pageSetup paperSize="8" scale="53" fitToHeight="0" orientation="landscape" r:id="rId1"/>
  <headerFooter>
    <oddHeader>&amp;L&amp;F&amp;C&amp;A&amp;ROFFICIAL</oddHeader>
    <oddFooter>&amp;LPrinted on &amp;D at &amp;T&amp;CPage &amp;P of &amp;N pages&amp;ROfwat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107"/>
  <sheetViews>
    <sheetView showGridLines="0" defaultGridColor="0" colorId="22" zoomScale="80" zoomScaleNormal="80" workbookViewId="0">
      <pane xSplit="9" ySplit="5" topLeftCell="J6" activePane="bottomRight" state="frozen"/>
      <selection activeCell="F3" sqref="F3"/>
      <selection pane="topRight" activeCell="F3" sqref="F3"/>
      <selection pane="bottomLeft" activeCell="F3" sqref="F3"/>
      <selection pane="bottomRight" activeCell="F3" sqref="F3"/>
    </sheetView>
  </sheetViews>
  <sheetFormatPr defaultColWidth="0" defaultRowHeight="13.15" x14ac:dyDescent="0.35"/>
  <cols>
    <col min="1" max="1" width="32.1328125" style="8" customWidth="1"/>
    <col min="2" max="2" width="1.265625" style="8" customWidth="1"/>
    <col min="3" max="3" width="1.265625" style="9" customWidth="1"/>
    <col min="4" max="4" width="1.265625" style="10" customWidth="1"/>
    <col min="5" max="5" width="124.73046875" bestFit="1" customWidth="1"/>
    <col min="6" max="6" width="12.73046875" customWidth="1"/>
    <col min="7" max="7" width="11.73046875" customWidth="1"/>
    <col min="8" max="8" width="15.73046875" customWidth="1"/>
    <col min="9" max="9" width="2.73046875" customWidth="1"/>
    <col min="10" max="22" width="12.73046875" customWidth="1"/>
    <col min="23" max="16384" width="9.1328125" hidden="1"/>
  </cols>
  <sheetData>
    <row r="1" spans="1:22" ht="25.15" x14ac:dyDescent="0.35">
      <c r="A1" s="1" t="str">
        <f ca="1" xml:space="preserve"> RIGHT(CELL("filename", $A$1), LEN(CELL("filename", $A$1)) - SEARCH("]", CELL("filename", $A$1)))</f>
        <v>Summary_OutputBY022</v>
      </c>
      <c r="B1" s="1"/>
      <c r="C1" s="2"/>
      <c r="D1" s="3"/>
      <c r="E1" s="3"/>
      <c r="F1" s="4"/>
      <c r="G1" s="5"/>
      <c r="H1" s="6"/>
      <c r="I1" s="3"/>
      <c r="J1" s="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 x14ac:dyDescent="0.35">
      <c r="E2" s="10" t="s">
        <v>231</v>
      </c>
      <c r="F2" s="11">
        <v>0</v>
      </c>
      <c r="G2" s="12" t="s">
        <v>237</v>
      </c>
      <c r="H2" s="10"/>
      <c r="I2" s="10"/>
      <c r="J2" s="13">
        <v>41364</v>
      </c>
      <c r="K2" s="13">
        <v>41729</v>
      </c>
      <c r="L2" s="13">
        <v>42094</v>
      </c>
      <c r="M2" s="13">
        <v>42460</v>
      </c>
      <c r="N2" s="13">
        <v>42825</v>
      </c>
      <c r="O2" s="13">
        <v>43190</v>
      </c>
      <c r="P2" s="13">
        <v>43555</v>
      </c>
      <c r="Q2" s="13">
        <v>43921</v>
      </c>
      <c r="R2" s="13">
        <v>44286</v>
      </c>
      <c r="S2" s="13">
        <v>44651</v>
      </c>
      <c r="T2" s="13">
        <v>45016</v>
      </c>
      <c r="U2" s="13">
        <v>45382</v>
      </c>
      <c r="V2" s="13">
        <v>45747</v>
      </c>
    </row>
    <row r="3" spans="1:22" ht="12.75" customHeight="1" x14ac:dyDescent="0.35">
      <c r="E3" s="10" t="s">
        <v>232</v>
      </c>
      <c r="F3" s="14"/>
      <c r="G3" s="14"/>
      <c r="H3" s="10"/>
      <c r="I3" s="10"/>
      <c r="J3" s="15" t="s">
        <v>235</v>
      </c>
      <c r="K3" s="15" t="s">
        <v>235</v>
      </c>
      <c r="L3" s="15" t="s">
        <v>235</v>
      </c>
      <c r="M3" s="15" t="s">
        <v>235</v>
      </c>
      <c r="N3" s="15" t="s">
        <v>235</v>
      </c>
      <c r="O3" s="15" t="s">
        <v>235</v>
      </c>
      <c r="P3" s="15" t="s">
        <v>235</v>
      </c>
      <c r="Q3" s="15" t="s">
        <v>235</v>
      </c>
      <c r="R3" s="15" t="s">
        <v>236</v>
      </c>
      <c r="S3" s="15" t="s">
        <v>236</v>
      </c>
      <c r="T3" s="15" t="s">
        <v>236</v>
      </c>
      <c r="U3" s="15" t="s">
        <v>236</v>
      </c>
      <c r="V3" s="15" t="s">
        <v>236</v>
      </c>
    </row>
    <row r="4" spans="1:22" ht="12.75" customHeight="1" x14ac:dyDescent="0.35">
      <c r="E4" s="10" t="s">
        <v>233</v>
      </c>
      <c r="F4" s="14"/>
      <c r="G4" s="14"/>
      <c r="H4" s="10"/>
      <c r="I4" s="10"/>
      <c r="J4" s="16">
        <v>2013</v>
      </c>
      <c r="K4" s="16">
        <v>2014</v>
      </c>
      <c r="L4" s="16">
        <v>2015</v>
      </c>
      <c r="M4" s="16">
        <v>2016</v>
      </c>
      <c r="N4" s="16">
        <v>2017</v>
      </c>
      <c r="O4" s="16">
        <v>2018</v>
      </c>
      <c r="P4" s="16">
        <v>2019</v>
      </c>
      <c r="Q4" s="16">
        <v>2020</v>
      </c>
      <c r="R4" s="16">
        <v>2021</v>
      </c>
      <c r="S4" s="16">
        <v>2022</v>
      </c>
      <c r="T4" s="16">
        <v>2023</v>
      </c>
      <c r="U4" s="16">
        <v>2024</v>
      </c>
      <c r="V4" s="16">
        <v>2025</v>
      </c>
    </row>
    <row r="5" spans="1:22" ht="12.75" customHeight="1" x14ac:dyDescent="0.35">
      <c r="E5" s="10" t="s">
        <v>234</v>
      </c>
      <c r="F5" s="17" t="s">
        <v>0</v>
      </c>
      <c r="G5" s="8" t="s">
        <v>1</v>
      </c>
      <c r="H5" s="17"/>
      <c r="I5" s="10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</row>
    <row r="7" spans="1:22" ht="12.75" customHeight="1" collapsed="1" x14ac:dyDescent="0.35">
      <c r="A7" s="18" t="s">
        <v>2</v>
      </c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9" spans="1:22" x14ac:dyDescent="0.35">
      <c r="B9" s="8" t="s">
        <v>3</v>
      </c>
      <c r="C9"/>
      <c r="D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x14ac:dyDescent="0.35">
      <c r="A10" s="21" t="s">
        <v>36</v>
      </c>
      <c r="E10" s="20" t="s">
        <v>37</v>
      </c>
      <c r="F10" s="21">
        <v>0</v>
      </c>
      <c r="G10" s="20" t="s">
        <v>122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x14ac:dyDescent="0.35">
      <c r="A11" s="21" t="s">
        <v>38</v>
      </c>
      <c r="E11" s="20" t="s">
        <v>39</v>
      </c>
      <c r="F11" s="20">
        <v>0</v>
      </c>
      <c r="G11" s="20" t="s">
        <v>122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x14ac:dyDescent="0.35">
      <c r="A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35">
      <c r="A13" s="22"/>
      <c r="B13" s="8" t="s">
        <v>4</v>
      </c>
    </row>
    <row r="14" spans="1:22" x14ac:dyDescent="0.35">
      <c r="A14" s="21" t="s">
        <v>40</v>
      </c>
      <c r="E14" s="20" t="s">
        <v>41</v>
      </c>
      <c r="F14" s="20">
        <v>0</v>
      </c>
      <c r="G14" s="20" t="s">
        <v>122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x14ac:dyDescent="0.35">
      <c r="A15" s="21" t="s">
        <v>42</v>
      </c>
      <c r="E15" s="20" t="s">
        <v>43</v>
      </c>
      <c r="F15" s="20">
        <v>0</v>
      </c>
      <c r="G15" s="20" t="s">
        <v>122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x14ac:dyDescent="0.35">
      <c r="A16" s="21" t="s">
        <v>44</v>
      </c>
      <c r="E16" s="20" t="s">
        <v>45</v>
      </c>
      <c r="F16" s="20">
        <v>0</v>
      </c>
      <c r="G16" s="20" t="s">
        <v>122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x14ac:dyDescent="0.35">
      <c r="A17" s="21" t="s">
        <v>46</v>
      </c>
      <c r="E17" s="20" t="s">
        <v>47</v>
      </c>
      <c r="F17" s="20">
        <v>0</v>
      </c>
      <c r="G17" s="20" t="s">
        <v>122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x14ac:dyDescent="0.35">
      <c r="A18" s="21" t="s">
        <v>48</v>
      </c>
      <c r="E18" s="20" t="s">
        <v>49</v>
      </c>
      <c r="F18" s="20">
        <v>0</v>
      </c>
      <c r="G18" s="20" t="s">
        <v>122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x14ac:dyDescent="0.35">
      <c r="A19" s="21" t="s">
        <v>50</v>
      </c>
      <c r="E19" s="20" t="s">
        <v>51</v>
      </c>
      <c r="F19" s="20">
        <v>0</v>
      </c>
      <c r="G19" s="20" t="s">
        <v>122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x14ac:dyDescent="0.35">
      <c r="A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x14ac:dyDescent="0.35">
      <c r="A21" s="21" t="s">
        <v>52</v>
      </c>
      <c r="E21" s="20" t="s">
        <v>53</v>
      </c>
      <c r="F21" s="20">
        <v>0</v>
      </c>
      <c r="G21" s="20" t="s">
        <v>122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x14ac:dyDescent="0.35">
      <c r="A22" s="21" t="s">
        <v>54</v>
      </c>
      <c r="E22" s="20" t="s">
        <v>55</v>
      </c>
      <c r="F22" s="20">
        <v>-45.479549088024278</v>
      </c>
      <c r="G22" s="20" t="s">
        <v>122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x14ac:dyDescent="0.35">
      <c r="A23" s="21" t="s">
        <v>56</v>
      </c>
      <c r="E23" s="20" t="s">
        <v>57</v>
      </c>
      <c r="F23" s="20">
        <v>0</v>
      </c>
      <c r="G23" s="20" t="s">
        <v>122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35">
      <c r="A24" s="21" t="s">
        <v>58</v>
      </c>
      <c r="E24" s="20" t="s">
        <v>59</v>
      </c>
      <c r="F24" s="20">
        <v>0</v>
      </c>
      <c r="G24" s="20" t="s">
        <v>122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35">
      <c r="A25" s="21" t="s">
        <v>60</v>
      </c>
      <c r="E25" s="20" t="s">
        <v>61</v>
      </c>
      <c r="F25" s="20">
        <v>0</v>
      </c>
      <c r="G25" s="20" t="s">
        <v>122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35">
      <c r="A26" s="21" t="s">
        <v>62</v>
      </c>
      <c r="E26" s="20" t="s">
        <v>63</v>
      </c>
      <c r="F26" s="20">
        <v>0</v>
      </c>
      <c r="G26" s="20" t="s">
        <v>122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35">
      <c r="A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x14ac:dyDescent="0.35">
      <c r="A28" s="22"/>
      <c r="B28" s="8" t="s">
        <v>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x14ac:dyDescent="0.35">
      <c r="A29" s="21" t="s">
        <v>64</v>
      </c>
      <c r="E29" s="20" t="s">
        <v>65</v>
      </c>
      <c r="F29" s="20">
        <v>0</v>
      </c>
      <c r="G29" s="20" t="s">
        <v>122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x14ac:dyDescent="0.35">
      <c r="A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x14ac:dyDescent="0.35">
      <c r="A31" s="22"/>
      <c r="B31" s="8" t="s">
        <v>6</v>
      </c>
      <c r="C3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x14ac:dyDescent="0.35">
      <c r="A32" s="21" t="s">
        <v>66</v>
      </c>
      <c r="E32" s="20" t="s">
        <v>67</v>
      </c>
      <c r="F32" s="20">
        <v>0</v>
      </c>
      <c r="G32" s="20" t="s">
        <v>122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x14ac:dyDescent="0.35">
      <c r="A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x14ac:dyDescent="0.35">
      <c r="A34" s="22"/>
      <c r="B34" s="8" t="s">
        <v>7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x14ac:dyDescent="0.35">
      <c r="A35" s="21" t="s">
        <v>68</v>
      </c>
      <c r="E35" s="20" t="s">
        <v>69</v>
      </c>
      <c r="F35" s="20">
        <v>0</v>
      </c>
      <c r="G35" s="20" t="s">
        <v>122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x14ac:dyDescent="0.35">
      <c r="A36" s="21" t="s">
        <v>70</v>
      </c>
      <c r="E36" s="20" t="s">
        <v>71</v>
      </c>
      <c r="F36" s="20">
        <v>0</v>
      </c>
      <c r="G36" s="20" t="s">
        <v>122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x14ac:dyDescent="0.35">
      <c r="A37" s="21" t="s">
        <v>72</v>
      </c>
      <c r="E37" s="20" t="s">
        <v>73</v>
      </c>
      <c r="F37" s="20">
        <v>0</v>
      </c>
      <c r="G37" s="20" t="s">
        <v>122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x14ac:dyDescent="0.35">
      <c r="A38" s="21" t="s">
        <v>74</v>
      </c>
      <c r="E38" s="20" t="s">
        <v>75</v>
      </c>
      <c r="F38" s="20">
        <v>0</v>
      </c>
      <c r="G38" s="20" t="s">
        <v>122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x14ac:dyDescent="0.35">
      <c r="A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x14ac:dyDescent="0.35">
      <c r="A40" s="22"/>
      <c r="B40" s="8" t="s">
        <v>8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x14ac:dyDescent="0.35">
      <c r="A41" s="21" t="s">
        <v>76</v>
      </c>
      <c r="E41" s="20" t="s">
        <v>77</v>
      </c>
      <c r="F41" s="20">
        <v>0</v>
      </c>
      <c r="G41" s="20" t="s">
        <v>122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x14ac:dyDescent="0.35">
      <c r="A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x14ac:dyDescent="0.35">
      <c r="A43" s="22"/>
      <c r="B43" s="8" t="s">
        <v>9</v>
      </c>
      <c r="C43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x14ac:dyDescent="0.35">
      <c r="A44" s="21" t="s">
        <v>78</v>
      </c>
      <c r="E44" s="20" t="s">
        <v>79</v>
      </c>
      <c r="F44" s="20">
        <v>0</v>
      </c>
      <c r="G44" s="20" t="s">
        <v>122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x14ac:dyDescent="0.35">
      <c r="A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x14ac:dyDescent="0.35">
      <c r="A46" s="22"/>
      <c r="B46" s="22" t="s">
        <v>10</v>
      </c>
      <c r="C46" s="35"/>
      <c r="D46" s="37"/>
      <c r="E46" s="21"/>
      <c r="F46" s="21"/>
      <c r="G46" s="21"/>
      <c r="H46" s="21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x14ac:dyDescent="0.35">
      <c r="A47" s="21" t="s">
        <v>80</v>
      </c>
      <c r="B47" s="22"/>
      <c r="C47" s="45"/>
      <c r="D47" s="37"/>
      <c r="E47" s="21" t="s">
        <v>81</v>
      </c>
      <c r="F47" s="21">
        <v>0</v>
      </c>
      <c r="G47" s="21" t="s">
        <v>122</v>
      </c>
      <c r="H47" s="21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x14ac:dyDescent="0.35">
      <c r="A48" s="22"/>
      <c r="B48" s="22"/>
      <c r="C48" s="45"/>
      <c r="D48" s="37"/>
      <c r="E48" s="21"/>
      <c r="F48" s="21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x14ac:dyDescent="0.35">
      <c r="A49" s="22"/>
      <c r="B49" s="22" t="s">
        <v>11</v>
      </c>
      <c r="C49" s="35"/>
      <c r="D49" s="37"/>
      <c r="E49" s="21"/>
      <c r="F49" s="21"/>
      <c r="G49" s="21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x14ac:dyDescent="0.35">
      <c r="A50" s="21" t="s">
        <v>82</v>
      </c>
      <c r="B50" s="22"/>
      <c r="C50" s="45"/>
      <c r="D50" s="37"/>
      <c r="E50" s="21" t="s">
        <v>83</v>
      </c>
      <c r="F50" s="21">
        <v>0</v>
      </c>
      <c r="G50" s="21" t="s">
        <v>122</v>
      </c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x14ac:dyDescent="0.35">
      <c r="A51" s="22"/>
      <c r="B51" s="22"/>
      <c r="C51" s="45"/>
      <c r="D51" s="37"/>
      <c r="E51" s="21"/>
      <c r="F51" s="21"/>
      <c r="G51" s="21"/>
      <c r="H51" s="2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x14ac:dyDescent="0.35">
      <c r="A52" s="22"/>
      <c r="B52" s="22" t="s">
        <v>12</v>
      </c>
      <c r="C52" s="45"/>
      <c r="D52" s="37"/>
      <c r="E52" s="21"/>
      <c r="F52" s="21"/>
      <c r="G52" s="21"/>
      <c r="H52" s="2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x14ac:dyDescent="0.35">
      <c r="A53" s="21" t="s">
        <v>84</v>
      </c>
      <c r="B53" s="22"/>
      <c r="C53" s="45"/>
      <c r="D53" s="37"/>
      <c r="E53" s="21" t="s">
        <v>85</v>
      </c>
      <c r="F53" s="21">
        <v>0</v>
      </c>
      <c r="G53" s="21" t="s">
        <v>122</v>
      </c>
      <c r="H53" s="21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x14ac:dyDescent="0.35">
      <c r="A54" s="22"/>
      <c r="B54" s="22"/>
      <c r="C54" s="45"/>
      <c r="D54" s="37"/>
      <c r="E54" s="21"/>
      <c r="F54" s="21"/>
      <c r="G54" s="21"/>
      <c r="H54" s="21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x14ac:dyDescent="0.35">
      <c r="A55" s="22"/>
      <c r="B55" s="22" t="s">
        <v>13</v>
      </c>
      <c r="C55" s="45"/>
      <c r="D55" s="37"/>
      <c r="E55" s="21"/>
      <c r="F55" s="21"/>
      <c r="G55" s="21"/>
      <c r="H55" s="21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x14ac:dyDescent="0.35">
      <c r="A56" s="21" t="s">
        <v>86</v>
      </c>
      <c r="B56" s="22"/>
      <c r="C56" s="45"/>
      <c r="D56" s="37"/>
      <c r="E56" s="21" t="s">
        <v>87</v>
      </c>
      <c r="F56" s="21">
        <v>0</v>
      </c>
      <c r="G56" s="21" t="s">
        <v>122</v>
      </c>
      <c r="H56" s="21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x14ac:dyDescent="0.35">
      <c r="A57" s="21"/>
      <c r="B57" s="22"/>
      <c r="C57" s="45"/>
      <c r="D57" s="37"/>
      <c r="E57" s="21"/>
      <c r="F57" s="21"/>
      <c r="G57" s="21"/>
      <c r="H57" s="21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x14ac:dyDescent="0.35">
      <c r="A58" s="21"/>
      <c r="B58" s="22" t="s">
        <v>208</v>
      </c>
      <c r="C58" s="45"/>
      <c r="D58" s="37"/>
      <c r="E58" s="21"/>
      <c r="F58" s="21"/>
      <c r="G58" s="21"/>
      <c r="H58" s="21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ht="12.75" x14ac:dyDescent="0.35">
      <c r="A59" s="65" t="s">
        <v>238</v>
      </c>
      <c r="B59" s="21">
        <v>0</v>
      </c>
      <c r="C59" s="21">
        <v>0</v>
      </c>
      <c r="D59" s="21">
        <v>0</v>
      </c>
      <c r="E59" s="21" t="s">
        <v>209</v>
      </c>
      <c r="F59" s="21">
        <v>0</v>
      </c>
      <c r="G59" s="21" t="s">
        <v>122</v>
      </c>
      <c r="H59" s="21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ht="12.75" x14ac:dyDescent="0.35">
      <c r="A60" s="65" t="s">
        <v>239</v>
      </c>
      <c r="B60" s="21">
        <v>0</v>
      </c>
      <c r="C60" s="21">
        <v>0</v>
      </c>
      <c r="D60" s="21">
        <v>0</v>
      </c>
      <c r="E60" s="21" t="s">
        <v>210</v>
      </c>
      <c r="F60" s="21">
        <v>0</v>
      </c>
      <c r="G60" s="21" t="s">
        <v>122</v>
      </c>
      <c r="H60" s="21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ht="12.75" x14ac:dyDescent="0.35">
      <c r="A61" s="66" t="s">
        <v>240</v>
      </c>
      <c r="B61" s="21">
        <v>0</v>
      </c>
      <c r="C61" s="21">
        <v>0</v>
      </c>
      <c r="D61" s="21">
        <v>0</v>
      </c>
      <c r="E61" s="21" t="s">
        <v>211</v>
      </c>
      <c r="F61" s="21">
        <v>0</v>
      </c>
      <c r="G61" s="21" t="s">
        <v>122</v>
      </c>
      <c r="H61" s="21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x14ac:dyDescent="0.35">
      <c r="A62" s="21"/>
      <c r="B62" s="22"/>
      <c r="C62" s="45"/>
      <c r="D62" s="37"/>
      <c r="E62" s="21"/>
      <c r="F62" s="21"/>
      <c r="G62" s="21"/>
      <c r="H62" s="21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4" spans="1:22" ht="12.75" customHeight="1" collapsed="1" x14ac:dyDescent="0.35">
      <c r="A64" s="18" t="s">
        <v>14</v>
      </c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35">
      <c r="A65" s="22"/>
    </row>
    <row r="66" spans="1:22" x14ac:dyDescent="0.35">
      <c r="A66" s="21" t="s">
        <v>88</v>
      </c>
      <c r="E66" s="21" t="s">
        <v>89</v>
      </c>
      <c r="F66" s="21">
        <v>0</v>
      </c>
      <c r="G66" s="20" t="s">
        <v>122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x14ac:dyDescent="0.35">
      <c r="A67" s="21" t="s">
        <v>90</v>
      </c>
      <c r="E67" s="20" t="s">
        <v>91</v>
      </c>
      <c r="F67" s="20">
        <v>-45.479549088024278</v>
      </c>
      <c r="G67" s="20" t="s">
        <v>122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x14ac:dyDescent="0.35">
      <c r="A68" s="21" t="s">
        <v>92</v>
      </c>
      <c r="E68" s="20" t="s">
        <v>93</v>
      </c>
      <c r="F68" s="20">
        <v>0</v>
      </c>
      <c r="G68" s="20" t="s">
        <v>122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x14ac:dyDescent="0.35">
      <c r="A69" s="21" t="s">
        <v>94</v>
      </c>
      <c r="E69" s="20" t="s">
        <v>95</v>
      </c>
      <c r="F69" s="20">
        <v>0</v>
      </c>
      <c r="G69" s="20" t="s">
        <v>122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x14ac:dyDescent="0.35">
      <c r="A70" s="21" t="s">
        <v>96</v>
      </c>
      <c r="E70" s="21" t="s">
        <v>97</v>
      </c>
      <c r="F70" s="21">
        <v>0</v>
      </c>
      <c r="G70" s="21" t="s">
        <v>122</v>
      </c>
      <c r="H70" s="21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x14ac:dyDescent="0.35">
      <c r="A71" s="21" t="s">
        <v>98</v>
      </c>
      <c r="E71" s="20" t="s">
        <v>99</v>
      </c>
      <c r="F71" s="20">
        <v>0</v>
      </c>
      <c r="G71" s="20" t="s">
        <v>122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x14ac:dyDescent="0.35">
      <c r="A72" s="21" t="s">
        <v>100</v>
      </c>
      <c r="E72" s="20" t="s">
        <v>101</v>
      </c>
      <c r="F72" s="20">
        <v>0</v>
      </c>
      <c r="G72" s="20" t="s">
        <v>122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x14ac:dyDescent="0.35">
      <c r="E73" s="23"/>
      <c r="F73" s="24"/>
    </row>
    <row r="75" spans="1:22" ht="12.75" customHeight="1" collapsed="1" x14ac:dyDescent="0.35">
      <c r="A75" s="18" t="s">
        <v>15</v>
      </c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7" spans="1:22" s="35" customFormat="1" x14ac:dyDescent="0.35">
      <c r="A77" s="21" t="s">
        <v>102</v>
      </c>
      <c r="B77" s="8"/>
      <c r="C77" s="9"/>
      <c r="D77" s="10"/>
      <c r="E77" s="20" t="s">
        <v>103</v>
      </c>
      <c r="F77" s="20">
        <v>0</v>
      </c>
      <c r="G77" s="20" t="s">
        <v>122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1">
        <v>0</v>
      </c>
      <c r="S77" s="20">
        <v>0</v>
      </c>
      <c r="T77" s="20">
        <v>0</v>
      </c>
      <c r="U77" s="20">
        <v>0</v>
      </c>
      <c r="V77" s="21">
        <v>0</v>
      </c>
    </row>
    <row r="78" spans="1:22" s="35" customFormat="1" x14ac:dyDescent="0.35">
      <c r="A78" s="21" t="s">
        <v>104</v>
      </c>
      <c r="B78" s="8"/>
      <c r="C78" s="9"/>
      <c r="D78" s="10"/>
      <c r="E78" s="20" t="s">
        <v>105</v>
      </c>
      <c r="F78" s="20">
        <v>0</v>
      </c>
      <c r="G78" s="20" t="s">
        <v>122</v>
      </c>
      <c r="H78" s="20">
        <v>-45.479549088024278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-45.479549088024278</v>
      </c>
      <c r="S78" s="20">
        <v>0</v>
      </c>
      <c r="T78" s="20">
        <v>0</v>
      </c>
      <c r="U78" s="20">
        <v>0</v>
      </c>
      <c r="V78" s="20">
        <v>0</v>
      </c>
    </row>
    <row r="79" spans="1:22" s="35" customFormat="1" x14ac:dyDescent="0.35">
      <c r="A79" s="21" t="s">
        <v>106</v>
      </c>
      <c r="B79" s="8"/>
      <c r="C79" s="9"/>
      <c r="D79" s="10"/>
      <c r="E79" s="20" t="s">
        <v>107</v>
      </c>
      <c r="F79" s="20">
        <v>0</v>
      </c>
      <c r="G79" s="20" t="s">
        <v>122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</row>
    <row r="80" spans="1:22" s="35" customFormat="1" x14ac:dyDescent="0.35">
      <c r="A80" s="21" t="s">
        <v>108</v>
      </c>
      <c r="B80" s="8"/>
      <c r="C80" s="9"/>
      <c r="D80" s="10"/>
      <c r="E80" s="20" t="s">
        <v>109</v>
      </c>
      <c r="F80" s="20">
        <v>0</v>
      </c>
      <c r="G80" s="20" t="s">
        <v>122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</row>
    <row r="81" spans="1:22" s="35" customFormat="1" x14ac:dyDescent="0.35">
      <c r="A81" s="21" t="s">
        <v>110</v>
      </c>
      <c r="B81" s="22"/>
      <c r="C81" s="45"/>
      <c r="D81" s="37"/>
      <c r="E81" s="21" t="s">
        <v>111</v>
      </c>
      <c r="F81" s="21">
        <v>0</v>
      </c>
      <c r="G81" s="21" t="s">
        <v>122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</row>
    <row r="82" spans="1:22" s="35" customFormat="1" x14ac:dyDescent="0.35">
      <c r="A82" s="21" t="s">
        <v>112</v>
      </c>
      <c r="B82" s="8"/>
      <c r="C82" s="9"/>
      <c r="D82" s="10"/>
      <c r="E82" s="20" t="s">
        <v>113</v>
      </c>
      <c r="F82" s="20">
        <v>0</v>
      </c>
      <c r="G82" s="20" t="s">
        <v>122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</row>
    <row r="83" spans="1:22" s="35" customFormat="1" x14ac:dyDescent="0.35">
      <c r="A83" s="21" t="s">
        <v>114</v>
      </c>
      <c r="B83" s="8"/>
      <c r="C83" s="9"/>
      <c r="D83" s="10"/>
      <c r="E83" s="20" t="s">
        <v>115</v>
      </c>
      <c r="F83" s="20">
        <v>0</v>
      </c>
      <c r="G83" s="20" t="s">
        <v>122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</row>
    <row r="86" spans="1:22" ht="12.75" customHeight="1" collapsed="1" x14ac:dyDescent="0.35">
      <c r="A86" s="18" t="s">
        <v>16</v>
      </c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8" spans="1:22" x14ac:dyDescent="0.35">
      <c r="A88" s="10" t="s">
        <v>17</v>
      </c>
      <c r="E88" s="67" t="s">
        <v>41</v>
      </c>
      <c r="F88" s="67">
        <v>0</v>
      </c>
      <c r="G88" s="67" t="s">
        <v>122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</row>
    <row r="89" spans="1:22" x14ac:dyDescent="0.35">
      <c r="A89" s="10" t="s">
        <v>18</v>
      </c>
      <c r="E89" s="67" t="s">
        <v>53</v>
      </c>
      <c r="F89" s="67">
        <v>0</v>
      </c>
      <c r="G89" s="67" t="s">
        <v>122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</row>
    <row r="90" spans="1:22" x14ac:dyDescent="0.35">
      <c r="A90" s="10" t="s">
        <v>19</v>
      </c>
      <c r="E90" s="67" t="s">
        <v>116</v>
      </c>
      <c r="F90" s="67">
        <v>0</v>
      </c>
      <c r="G90" s="67" t="s">
        <v>122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</row>
    <row r="91" spans="1:22" x14ac:dyDescent="0.35">
      <c r="A91" s="10" t="s">
        <v>20</v>
      </c>
      <c r="E91" s="67" t="s">
        <v>43</v>
      </c>
      <c r="F91" s="67">
        <v>0</v>
      </c>
      <c r="G91" s="67" t="s">
        <v>122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</row>
    <row r="92" spans="1:22" x14ac:dyDescent="0.35">
      <c r="A92" s="10" t="s">
        <v>21</v>
      </c>
      <c r="E92" s="67" t="s">
        <v>55</v>
      </c>
      <c r="F92" s="67">
        <v>0</v>
      </c>
      <c r="G92" s="67" t="s">
        <v>122</v>
      </c>
      <c r="H92" s="67">
        <v>-45.479549088024278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-45.479549088024278</v>
      </c>
      <c r="S92" s="67">
        <v>0</v>
      </c>
      <c r="T92" s="67">
        <v>0</v>
      </c>
      <c r="U92" s="67">
        <v>0</v>
      </c>
      <c r="V92" s="67">
        <v>0</v>
      </c>
    </row>
    <row r="93" spans="1:22" x14ac:dyDescent="0.35">
      <c r="A93" s="10" t="s">
        <v>22</v>
      </c>
      <c r="E93" s="67" t="s">
        <v>65</v>
      </c>
      <c r="F93" s="67">
        <v>0</v>
      </c>
      <c r="G93" s="67" t="s">
        <v>122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</row>
    <row r="94" spans="1:22" x14ac:dyDescent="0.35">
      <c r="A94" s="10" t="s">
        <v>23</v>
      </c>
      <c r="E94" s="67" t="s">
        <v>67</v>
      </c>
      <c r="F94" s="67">
        <v>0</v>
      </c>
      <c r="G94" s="67" t="s">
        <v>122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</row>
    <row r="95" spans="1:22" x14ac:dyDescent="0.35">
      <c r="A95" s="10" t="s">
        <v>24</v>
      </c>
      <c r="E95" s="67" t="s">
        <v>37</v>
      </c>
      <c r="F95" s="67">
        <v>0</v>
      </c>
      <c r="G95" s="67" t="s">
        <v>122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</row>
    <row r="96" spans="1:22" x14ac:dyDescent="0.35">
      <c r="A96" s="10" t="s">
        <v>25</v>
      </c>
      <c r="E96" s="67" t="s">
        <v>117</v>
      </c>
      <c r="F96" s="67">
        <v>0</v>
      </c>
      <c r="G96" s="67" t="s">
        <v>122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</row>
    <row r="97" spans="1:22" x14ac:dyDescent="0.35">
      <c r="A97" s="68" t="s">
        <v>215</v>
      </c>
      <c r="E97" s="67" t="s">
        <v>209</v>
      </c>
      <c r="F97" s="67">
        <v>0</v>
      </c>
      <c r="G97" s="67" t="s">
        <v>122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</row>
    <row r="98" spans="1:22" x14ac:dyDescent="0.35">
      <c r="A98" s="10" t="s">
        <v>26</v>
      </c>
      <c r="E98" s="67" t="s">
        <v>118</v>
      </c>
      <c r="F98" s="67">
        <v>0</v>
      </c>
      <c r="G98" s="67" t="s">
        <v>122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</row>
    <row r="99" spans="1:22" x14ac:dyDescent="0.35">
      <c r="A99" s="10" t="s">
        <v>27</v>
      </c>
      <c r="E99" s="67" t="s">
        <v>119</v>
      </c>
      <c r="F99" s="67">
        <v>0</v>
      </c>
      <c r="G99" s="67" t="s">
        <v>122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</row>
    <row r="100" spans="1:22" x14ac:dyDescent="0.35">
      <c r="A100" s="10" t="s">
        <v>28</v>
      </c>
      <c r="E100" s="67" t="s">
        <v>120</v>
      </c>
      <c r="F100" s="67">
        <v>0</v>
      </c>
      <c r="G100" s="67" t="s">
        <v>122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</row>
    <row r="101" spans="1:22" x14ac:dyDescent="0.35">
      <c r="A101" s="10" t="s">
        <v>29</v>
      </c>
      <c r="E101" s="67" t="s">
        <v>79</v>
      </c>
      <c r="F101" s="67">
        <v>0</v>
      </c>
      <c r="G101" s="67" t="s">
        <v>122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</row>
    <row r="102" spans="1:22" x14ac:dyDescent="0.35">
      <c r="A102" s="10" t="s">
        <v>30</v>
      </c>
      <c r="E102" s="67" t="s">
        <v>121</v>
      </c>
      <c r="F102" s="67">
        <v>0</v>
      </c>
      <c r="G102" s="67" t="s">
        <v>122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</row>
    <row r="103" spans="1:22" x14ac:dyDescent="0.35">
      <c r="A103" s="68" t="s">
        <v>216</v>
      </c>
      <c r="E103" s="67" t="s">
        <v>210</v>
      </c>
      <c r="F103" s="67">
        <v>0</v>
      </c>
      <c r="G103" s="67" t="s">
        <v>122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</row>
    <row r="104" spans="1:22" x14ac:dyDescent="0.35">
      <c r="A104" s="10" t="s">
        <v>31</v>
      </c>
      <c r="E104" s="67" t="s">
        <v>45</v>
      </c>
      <c r="F104" s="67">
        <v>0</v>
      </c>
      <c r="G104" s="67" t="s">
        <v>122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</row>
    <row r="105" spans="1:22" x14ac:dyDescent="0.35">
      <c r="A105" s="10" t="s">
        <v>32</v>
      </c>
      <c r="E105" s="67" t="s">
        <v>57</v>
      </c>
      <c r="F105" s="67">
        <v>0</v>
      </c>
      <c r="G105" s="67" t="s">
        <v>122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</row>
    <row r="106" spans="1:22" x14ac:dyDescent="0.35">
      <c r="A106" s="10" t="s">
        <v>33</v>
      </c>
      <c r="E106" s="67" t="s">
        <v>81</v>
      </c>
      <c r="F106" s="67">
        <v>0</v>
      </c>
      <c r="G106" s="67" t="s">
        <v>122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</row>
    <row r="107" spans="1:22" x14ac:dyDescent="0.35">
      <c r="A107" s="10" t="s">
        <v>34</v>
      </c>
      <c r="E107" s="67" t="s">
        <v>83</v>
      </c>
      <c r="F107" s="67">
        <v>0</v>
      </c>
      <c r="G107" s="67" t="s">
        <v>122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</row>
  </sheetData>
  <pageMargins left="0.70866141732283472" right="0.70866141732283472" top="0.74803149606299213" bottom="0.74803149606299213" header="0.31496062992125984" footer="0.31496062992125984"/>
  <pageSetup paperSize="8" scale="53" fitToHeight="0" orientation="landscape" r:id="rId1"/>
  <headerFooter>
    <oddHeader>&amp;L&amp;F&amp;C&amp;A&amp;ROFFICIAL</oddHeader>
    <oddFooter>&amp;LPrinted on &amp;D at &amp;T&amp;CPage &amp;P of &amp;N pages&amp;ROfwat</oddFooter>
  </headerFooter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107"/>
  <sheetViews>
    <sheetView showGridLines="0" defaultGridColor="0" colorId="22" zoomScale="80" zoomScaleNormal="80" workbookViewId="0">
      <pane xSplit="9" ySplit="5" topLeftCell="J6" activePane="bottomRight" state="frozen"/>
      <selection activeCell="F3" sqref="F3"/>
      <selection pane="topRight" activeCell="F3" sqref="F3"/>
      <selection pane="bottomLeft" activeCell="F3" sqref="F3"/>
      <selection pane="bottomRight" activeCell="F3" sqref="F3"/>
    </sheetView>
  </sheetViews>
  <sheetFormatPr defaultColWidth="0" defaultRowHeight="13.15" x14ac:dyDescent="0.35"/>
  <cols>
    <col min="1" max="1" width="32.1328125" style="8" customWidth="1"/>
    <col min="2" max="2" width="1.265625" style="8" customWidth="1"/>
    <col min="3" max="3" width="1.265625" style="9" customWidth="1"/>
    <col min="4" max="4" width="1.265625" style="10" customWidth="1"/>
    <col min="5" max="5" width="124.73046875" bestFit="1" customWidth="1"/>
    <col min="6" max="6" width="12.73046875" customWidth="1"/>
    <col min="7" max="7" width="11.73046875" customWidth="1"/>
    <col min="8" max="8" width="15.73046875" customWidth="1"/>
    <col min="9" max="9" width="2.73046875" customWidth="1"/>
    <col min="10" max="22" width="12.73046875" customWidth="1"/>
    <col min="23" max="16384" width="9.1328125" hidden="1"/>
  </cols>
  <sheetData>
    <row r="1" spans="1:22" ht="25.15" x14ac:dyDescent="0.35">
      <c r="A1" s="1" t="str">
        <f ca="1" xml:space="preserve"> RIGHT(CELL("filename", $A$1), LEN(CELL("filename", $A$1)) - SEARCH("]", CELL("filename", $A$1)))</f>
        <v>Summary_OutputBY023</v>
      </c>
      <c r="B1" s="1"/>
      <c r="C1" s="2"/>
      <c r="D1" s="3"/>
      <c r="E1" s="3"/>
      <c r="F1" s="4"/>
      <c r="G1" s="5"/>
      <c r="H1" s="6"/>
      <c r="I1" s="3"/>
      <c r="J1" s="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 x14ac:dyDescent="0.35">
      <c r="E2" s="10" t="s">
        <v>231</v>
      </c>
      <c r="F2" s="11">
        <v>0</v>
      </c>
      <c r="G2" s="12" t="s">
        <v>237</v>
      </c>
      <c r="H2" s="10"/>
      <c r="I2" s="10"/>
      <c r="J2" s="13">
        <v>41364</v>
      </c>
      <c r="K2" s="13">
        <v>41729</v>
      </c>
      <c r="L2" s="13">
        <v>42094</v>
      </c>
      <c r="M2" s="13">
        <v>42460</v>
      </c>
      <c r="N2" s="13">
        <v>42825</v>
      </c>
      <c r="O2" s="13">
        <v>43190</v>
      </c>
      <c r="P2" s="13">
        <v>43555</v>
      </c>
      <c r="Q2" s="13">
        <v>43921</v>
      </c>
      <c r="R2" s="13">
        <v>44286</v>
      </c>
      <c r="S2" s="13">
        <v>44651</v>
      </c>
      <c r="T2" s="13">
        <v>45016</v>
      </c>
      <c r="U2" s="13">
        <v>45382</v>
      </c>
      <c r="V2" s="13">
        <v>45747</v>
      </c>
    </row>
    <row r="3" spans="1:22" ht="12.75" customHeight="1" x14ac:dyDescent="0.35">
      <c r="E3" s="10" t="s">
        <v>232</v>
      </c>
      <c r="F3" s="14"/>
      <c r="G3" s="14"/>
      <c r="H3" s="10"/>
      <c r="I3" s="10"/>
      <c r="J3" s="15" t="s">
        <v>235</v>
      </c>
      <c r="K3" s="15" t="s">
        <v>235</v>
      </c>
      <c r="L3" s="15" t="s">
        <v>235</v>
      </c>
      <c r="M3" s="15" t="s">
        <v>235</v>
      </c>
      <c r="N3" s="15" t="s">
        <v>235</v>
      </c>
      <c r="O3" s="15" t="s">
        <v>235</v>
      </c>
      <c r="P3" s="15" t="s">
        <v>235</v>
      </c>
      <c r="Q3" s="15" t="s">
        <v>235</v>
      </c>
      <c r="R3" s="15" t="s">
        <v>236</v>
      </c>
      <c r="S3" s="15" t="s">
        <v>236</v>
      </c>
      <c r="T3" s="15" t="s">
        <v>236</v>
      </c>
      <c r="U3" s="15" t="s">
        <v>236</v>
      </c>
      <c r="V3" s="15" t="s">
        <v>236</v>
      </c>
    </row>
    <row r="4" spans="1:22" ht="12.75" customHeight="1" x14ac:dyDescent="0.35">
      <c r="E4" s="10" t="s">
        <v>233</v>
      </c>
      <c r="F4" s="14"/>
      <c r="G4" s="14"/>
      <c r="H4" s="10"/>
      <c r="I4" s="10"/>
      <c r="J4" s="16">
        <v>2013</v>
      </c>
      <c r="K4" s="16">
        <v>2014</v>
      </c>
      <c r="L4" s="16">
        <v>2015</v>
      </c>
      <c r="M4" s="16">
        <v>2016</v>
      </c>
      <c r="N4" s="16">
        <v>2017</v>
      </c>
      <c r="O4" s="16">
        <v>2018</v>
      </c>
      <c r="P4" s="16">
        <v>2019</v>
      </c>
      <c r="Q4" s="16">
        <v>2020</v>
      </c>
      <c r="R4" s="16">
        <v>2021</v>
      </c>
      <c r="S4" s="16">
        <v>2022</v>
      </c>
      <c r="T4" s="16">
        <v>2023</v>
      </c>
      <c r="U4" s="16">
        <v>2024</v>
      </c>
      <c r="V4" s="16">
        <v>2025</v>
      </c>
    </row>
    <row r="5" spans="1:22" ht="12.75" customHeight="1" x14ac:dyDescent="0.35">
      <c r="E5" s="10" t="s">
        <v>234</v>
      </c>
      <c r="F5" s="17" t="s">
        <v>0</v>
      </c>
      <c r="G5" s="8" t="s">
        <v>1</v>
      </c>
      <c r="H5" s="17"/>
      <c r="I5" s="10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</row>
    <row r="7" spans="1:22" ht="12.75" customHeight="1" collapsed="1" x14ac:dyDescent="0.35">
      <c r="A7" s="18" t="s">
        <v>2</v>
      </c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9" spans="1:22" x14ac:dyDescent="0.35">
      <c r="B9" s="8" t="s">
        <v>3</v>
      </c>
      <c r="C9"/>
      <c r="D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x14ac:dyDescent="0.35">
      <c r="A10" s="21" t="s">
        <v>36</v>
      </c>
      <c r="E10" s="20" t="s">
        <v>37</v>
      </c>
      <c r="F10" s="21">
        <v>0</v>
      </c>
      <c r="G10" s="20" t="s">
        <v>122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x14ac:dyDescent="0.35">
      <c r="A11" s="21" t="s">
        <v>38</v>
      </c>
      <c r="E11" s="20" t="s">
        <v>39</v>
      </c>
      <c r="F11" s="20">
        <v>0</v>
      </c>
      <c r="G11" s="20" t="s">
        <v>122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x14ac:dyDescent="0.35">
      <c r="A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35">
      <c r="A13" s="22"/>
      <c r="B13" s="8" t="s">
        <v>4</v>
      </c>
    </row>
    <row r="14" spans="1:22" x14ac:dyDescent="0.35">
      <c r="A14" s="21" t="s">
        <v>40</v>
      </c>
      <c r="E14" s="20" t="s">
        <v>41</v>
      </c>
      <c r="F14" s="20">
        <v>0</v>
      </c>
      <c r="G14" s="20" t="s">
        <v>122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x14ac:dyDescent="0.35">
      <c r="A15" s="21" t="s">
        <v>42</v>
      </c>
      <c r="E15" s="20" t="s">
        <v>43</v>
      </c>
      <c r="F15" s="20">
        <v>0</v>
      </c>
      <c r="G15" s="20" t="s">
        <v>122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x14ac:dyDescent="0.35">
      <c r="A16" s="21" t="s">
        <v>44</v>
      </c>
      <c r="E16" s="20" t="s">
        <v>45</v>
      </c>
      <c r="F16" s="20">
        <v>0</v>
      </c>
      <c r="G16" s="20" t="s">
        <v>122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x14ac:dyDescent="0.35">
      <c r="A17" s="21" t="s">
        <v>46</v>
      </c>
      <c r="E17" s="20" t="s">
        <v>47</v>
      </c>
      <c r="F17" s="20">
        <v>0</v>
      </c>
      <c r="G17" s="20" t="s">
        <v>122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x14ac:dyDescent="0.35">
      <c r="A18" s="21" t="s">
        <v>48</v>
      </c>
      <c r="E18" s="20" t="s">
        <v>49</v>
      </c>
      <c r="F18" s="20">
        <v>0</v>
      </c>
      <c r="G18" s="20" t="s">
        <v>122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x14ac:dyDescent="0.35">
      <c r="A19" s="21" t="s">
        <v>50</v>
      </c>
      <c r="E19" s="20" t="s">
        <v>51</v>
      </c>
      <c r="F19" s="20">
        <v>0</v>
      </c>
      <c r="G19" s="20" t="s">
        <v>122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x14ac:dyDescent="0.35">
      <c r="A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x14ac:dyDescent="0.35">
      <c r="A21" s="21" t="s">
        <v>52</v>
      </c>
      <c r="E21" s="20" t="s">
        <v>53</v>
      </c>
      <c r="F21" s="20">
        <v>0</v>
      </c>
      <c r="G21" s="20" t="s">
        <v>122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x14ac:dyDescent="0.35">
      <c r="A22" s="21" t="s">
        <v>54</v>
      </c>
      <c r="E22" s="20" t="s">
        <v>55</v>
      </c>
      <c r="F22" s="20">
        <v>-15.492654874800094</v>
      </c>
      <c r="G22" s="20" t="s">
        <v>122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x14ac:dyDescent="0.35">
      <c r="A23" s="21" t="s">
        <v>56</v>
      </c>
      <c r="E23" s="20" t="s">
        <v>57</v>
      </c>
      <c r="F23" s="20">
        <v>0</v>
      </c>
      <c r="G23" s="20" t="s">
        <v>122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35">
      <c r="A24" s="21" t="s">
        <v>58</v>
      </c>
      <c r="E24" s="20" t="s">
        <v>59</v>
      </c>
      <c r="F24" s="20">
        <v>0</v>
      </c>
      <c r="G24" s="20" t="s">
        <v>122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35">
      <c r="A25" s="21" t="s">
        <v>60</v>
      </c>
      <c r="E25" s="20" t="s">
        <v>61</v>
      </c>
      <c r="F25" s="20">
        <v>0</v>
      </c>
      <c r="G25" s="20" t="s">
        <v>122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35">
      <c r="A26" s="21" t="s">
        <v>62</v>
      </c>
      <c r="E26" s="20" t="s">
        <v>63</v>
      </c>
      <c r="F26" s="20">
        <v>0</v>
      </c>
      <c r="G26" s="20" t="s">
        <v>122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35">
      <c r="A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x14ac:dyDescent="0.35">
      <c r="A28" s="22"/>
      <c r="B28" s="8" t="s">
        <v>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x14ac:dyDescent="0.35">
      <c r="A29" s="21" t="s">
        <v>64</v>
      </c>
      <c r="E29" s="20" t="s">
        <v>65</v>
      </c>
      <c r="F29" s="20">
        <v>0</v>
      </c>
      <c r="G29" s="20" t="s">
        <v>122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x14ac:dyDescent="0.35">
      <c r="A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x14ac:dyDescent="0.35">
      <c r="A31" s="22"/>
      <c r="B31" s="8" t="s">
        <v>6</v>
      </c>
      <c r="C3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x14ac:dyDescent="0.35">
      <c r="A32" s="21" t="s">
        <v>66</v>
      </c>
      <c r="E32" s="20" t="s">
        <v>67</v>
      </c>
      <c r="F32" s="20">
        <v>0</v>
      </c>
      <c r="G32" s="20" t="s">
        <v>122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x14ac:dyDescent="0.35">
      <c r="A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x14ac:dyDescent="0.35">
      <c r="A34" s="22"/>
      <c r="B34" s="8" t="s">
        <v>7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x14ac:dyDescent="0.35">
      <c r="A35" s="21" t="s">
        <v>68</v>
      </c>
      <c r="E35" s="20" t="s">
        <v>69</v>
      </c>
      <c r="F35" s="20">
        <v>0</v>
      </c>
      <c r="G35" s="20" t="s">
        <v>122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x14ac:dyDescent="0.35">
      <c r="A36" s="21" t="s">
        <v>70</v>
      </c>
      <c r="E36" s="20" t="s">
        <v>71</v>
      </c>
      <c r="F36" s="20">
        <v>0</v>
      </c>
      <c r="G36" s="20" t="s">
        <v>122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x14ac:dyDescent="0.35">
      <c r="A37" s="21" t="s">
        <v>72</v>
      </c>
      <c r="E37" s="20" t="s">
        <v>73</v>
      </c>
      <c r="F37" s="20">
        <v>0</v>
      </c>
      <c r="G37" s="20" t="s">
        <v>122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x14ac:dyDescent="0.35">
      <c r="A38" s="21" t="s">
        <v>74</v>
      </c>
      <c r="E38" s="20" t="s">
        <v>75</v>
      </c>
      <c r="F38" s="20">
        <v>0</v>
      </c>
      <c r="G38" s="20" t="s">
        <v>122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x14ac:dyDescent="0.35">
      <c r="A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x14ac:dyDescent="0.35">
      <c r="A40" s="22"/>
      <c r="B40" s="8" t="s">
        <v>8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x14ac:dyDescent="0.35">
      <c r="A41" s="21" t="s">
        <v>76</v>
      </c>
      <c r="E41" s="20" t="s">
        <v>77</v>
      </c>
      <c r="F41" s="20">
        <v>0</v>
      </c>
      <c r="G41" s="20" t="s">
        <v>122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x14ac:dyDescent="0.35">
      <c r="A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x14ac:dyDescent="0.35">
      <c r="A43" s="22"/>
      <c r="B43" s="8" t="s">
        <v>9</v>
      </c>
      <c r="C43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x14ac:dyDescent="0.35">
      <c r="A44" s="21" t="s">
        <v>78</v>
      </c>
      <c r="E44" s="20" t="s">
        <v>79</v>
      </c>
      <c r="F44" s="20">
        <v>0</v>
      </c>
      <c r="G44" s="20" t="s">
        <v>122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x14ac:dyDescent="0.35">
      <c r="A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x14ac:dyDescent="0.35">
      <c r="A46" s="22"/>
      <c r="B46" s="22" t="s">
        <v>10</v>
      </c>
      <c r="C46" s="35"/>
      <c r="D46" s="37"/>
      <c r="E46" s="21"/>
      <c r="F46" s="21"/>
      <c r="G46" s="21"/>
      <c r="H46" s="21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x14ac:dyDescent="0.35">
      <c r="A47" s="21" t="s">
        <v>80</v>
      </c>
      <c r="B47" s="22"/>
      <c r="C47" s="45"/>
      <c r="D47" s="37"/>
      <c r="E47" s="21" t="s">
        <v>81</v>
      </c>
      <c r="F47" s="21">
        <v>0</v>
      </c>
      <c r="G47" s="21" t="s">
        <v>122</v>
      </c>
      <c r="H47" s="21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x14ac:dyDescent="0.35">
      <c r="A48" s="22"/>
      <c r="B48" s="22"/>
      <c r="C48" s="45"/>
      <c r="D48" s="37"/>
      <c r="E48" s="21"/>
      <c r="F48" s="21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x14ac:dyDescent="0.35">
      <c r="A49" s="22"/>
      <c r="B49" s="22" t="s">
        <v>11</v>
      </c>
      <c r="C49" s="35"/>
      <c r="D49" s="37"/>
      <c r="E49" s="21"/>
      <c r="F49" s="21"/>
      <c r="G49" s="21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x14ac:dyDescent="0.35">
      <c r="A50" s="21" t="s">
        <v>82</v>
      </c>
      <c r="B50" s="22"/>
      <c r="C50" s="45"/>
      <c r="D50" s="37"/>
      <c r="E50" s="21" t="s">
        <v>83</v>
      </c>
      <c r="F50" s="21">
        <v>0</v>
      </c>
      <c r="G50" s="21" t="s">
        <v>122</v>
      </c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x14ac:dyDescent="0.35">
      <c r="A51" s="22"/>
      <c r="B51" s="22"/>
      <c r="C51" s="45"/>
      <c r="D51" s="37"/>
      <c r="E51" s="21"/>
      <c r="F51" s="21"/>
      <c r="G51" s="21"/>
      <c r="H51" s="2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x14ac:dyDescent="0.35">
      <c r="A52" s="22"/>
      <c r="B52" s="22" t="s">
        <v>12</v>
      </c>
      <c r="C52" s="45"/>
      <c r="D52" s="37"/>
      <c r="E52" s="21"/>
      <c r="F52" s="21"/>
      <c r="G52" s="21"/>
      <c r="H52" s="2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x14ac:dyDescent="0.35">
      <c r="A53" s="21" t="s">
        <v>84</v>
      </c>
      <c r="B53" s="22"/>
      <c r="C53" s="45"/>
      <c r="D53" s="37"/>
      <c r="E53" s="21" t="s">
        <v>85</v>
      </c>
      <c r="F53" s="21">
        <v>0</v>
      </c>
      <c r="G53" s="21" t="s">
        <v>122</v>
      </c>
      <c r="H53" s="21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x14ac:dyDescent="0.35">
      <c r="A54" s="22"/>
      <c r="B54" s="22"/>
      <c r="C54" s="45"/>
      <c r="D54" s="37"/>
      <c r="E54" s="21"/>
      <c r="F54" s="21"/>
      <c r="G54" s="21"/>
      <c r="H54" s="21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x14ac:dyDescent="0.35">
      <c r="A55" s="22"/>
      <c r="B55" s="22" t="s">
        <v>13</v>
      </c>
      <c r="C55" s="45"/>
      <c r="D55" s="37"/>
      <c r="E55" s="21"/>
      <c r="F55" s="21"/>
      <c r="G55" s="21"/>
      <c r="H55" s="21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x14ac:dyDescent="0.35">
      <c r="A56" s="21" t="s">
        <v>86</v>
      </c>
      <c r="B56" s="22"/>
      <c r="C56" s="45"/>
      <c r="D56" s="37"/>
      <c r="E56" s="21" t="s">
        <v>87</v>
      </c>
      <c r="F56" s="21">
        <v>0</v>
      </c>
      <c r="G56" s="21" t="s">
        <v>122</v>
      </c>
      <c r="H56" s="21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x14ac:dyDescent="0.35">
      <c r="A57" s="21"/>
      <c r="B57" s="22"/>
      <c r="C57" s="45"/>
      <c r="D57" s="37"/>
      <c r="E57" s="21"/>
      <c r="F57" s="21"/>
      <c r="G57" s="21"/>
      <c r="H57" s="21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x14ac:dyDescent="0.35">
      <c r="A58" s="21"/>
      <c r="B58" s="22" t="s">
        <v>208</v>
      </c>
      <c r="C58" s="45"/>
      <c r="D58" s="37"/>
      <c r="E58" s="21"/>
      <c r="F58" s="21"/>
      <c r="G58" s="21"/>
      <c r="H58" s="21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ht="12.75" x14ac:dyDescent="0.35">
      <c r="A59" s="65" t="s">
        <v>238</v>
      </c>
      <c r="B59" s="21">
        <v>0</v>
      </c>
      <c r="C59" s="21">
        <v>0</v>
      </c>
      <c r="D59" s="21">
        <v>0</v>
      </c>
      <c r="E59" s="21" t="s">
        <v>209</v>
      </c>
      <c r="F59" s="21">
        <v>0</v>
      </c>
      <c r="G59" s="21" t="s">
        <v>122</v>
      </c>
      <c r="H59" s="21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ht="12.75" x14ac:dyDescent="0.35">
      <c r="A60" s="65" t="s">
        <v>239</v>
      </c>
      <c r="B60" s="21">
        <v>0</v>
      </c>
      <c r="C60" s="21">
        <v>0</v>
      </c>
      <c r="D60" s="21">
        <v>0</v>
      </c>
      <c r="E60" s="21" t="s">
        <v>210</v>
      </c>
      <c r="F60" s="21">
        <v>0</v>
      </c>
      <c r="G60" s="21" t="s">
        <v>122</v>
      </c>
      <c r="H60" s="21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ht="12.75" x14ac:dyDescent="0.35">
      <c r="A61" s="66" t="s">
        <v>240</v>
      </c>
      <c r="B61" s="21">
        <v>0</v>
      </c>
      <c r="C61" s="21">
        <v>0</v>
      </c>
      <c r="D61" s="21">
        <v>0</v>
      </c>
      <c r="E61" s="21" t="s">
        <v>211</v>
      </c>
      <c r="F61" s="21">
        <v>0</v>
      </c>
      <c r="G61" s="21" t="s">
        <v>122</v>
      </c>
      <c r="H61" s="21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x14ac:dyDescent="0.35">
      <c r="A62" s="21"/>
      <c r="B62" s="22"/>
      <c r="C62" s="45"/>
      <c r="D62" s="37"/>
      <c r="E62" s="21"/>
      <c r="F62" s="21"/>
      <c r="G62" s="21"/>
      <c r="H62" s="21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4" spans="1:22" ht="12.75" customHeight="1" collapsed="1" x14ac:dyDescent="0.35">
      <c r="A64" s="18" t="s">
        <v>14</v>
      </c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35">
      <c r="A65" s="22"/>
    </row>
    <row r="66" spans="1:22" x14ac:dyDescent="0.35">
      <c r="A66" s="21" t="s">
        <v>88</v>
      </c>
      <c r="E66" s="21" t="s">
        <v>89</v>
      </c>
      <c r="F66" s="21">
        <v>0</v>
      </c>
      <c r="G66" s="20" t="s">
        <v>122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x14ac:dyDescent="0.35">
      <c r="A67" s="21" t="s">
        <v>90</v>
      </c>
      <c r="E67" s="20" t="s">
        <v>91</v>
      </c>
      <c r="F67" s="20">
        <v>-15.492654874800094</v>
      </c>
      <c r="G67" s="20" t="s">
        <v>122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x14ac:dyDescent="0.35">
      <c r="A68" s="21" t="s">
        <v>92</v>
      </c>
      <c r="E68" s="20" t="s">
        <v>93</v>
      </c>
      <c r="F68" s="20">
        <v>0</v>
      </c>
      <c r="G68" s="20" t="s">
        <v>122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x14ac:dyDescent="0.35">
      <c r="A69" s="21" t="s">
        <v>94</v>
      </c>
      <c r="E69" s="20" t="s">
        <v>95</v>
      </c>
      <c r="F69" s="20">
        <v>0</v>
      </c>
      <c r="G69" s="20" t="s">
        <v>122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x14ac:dyDescent="0.35">
      <c r="A70" s="21" t="s">
        <v>96</v>
      </c>
      <c r="E70" s="21" t="s">
        <v>97</v>
      </c>
      <c r="F70" s="21">
        <v>0</v>
      </c>
      <c r="G70" s="21" t="s">
        <v>122</v>
      </c>
      <c r="H70" s="21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x14ac:dyDescent="0.35">
      <c r="A71" s="21" t="s">
        <v>98</v>
      </c>
      <c r="E71" s="20" t="s">
        <v>99</v>
      </c>
      <c r="F71" s="20">
        <v>0</v>
      </c>
      <c r="G71" s="20" t="s">
        <v>122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x14ac:dyDescent="0.35">
      <c r="A72" s="21" t="s">
        <v>100</v>
      </c>
      <c r="E72" s="20" t="s">
        <v>101</v>
      </c>
      <c r="F72" s="20">
        <v>0</v>
      </c>
      <c r="G72" s="20" t="s">
        <v>122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x14ac:dyDescent="0.35">
      <c r="E73" s="23"/>
      <c r="F73" s="24"/>
    </row>
    <row r="75" spans="1:22" ht="12.75" customHeight="1" collapsed="1" x14ac:dyDescent="0.35">
      <c r="A75" s="18" t="s">
        <v>15</v>
      </c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7" spans="1:22" s="35" customFormat="1" x14ac:dyDescent="0.35">
      <c r="A77" s="21" t="s">
        <v>102</v>
      </c>
      <c r="B77" s="8"/>
      <c r="C77" s="9"/>
      <c r="D77" s="10"/>
      <c r="E77" s="20" t="s">
        <v>103</v>
      </c>
      <c r="F77" s="20">
        <v>0</v>
      </c>
      <c r="G77" s="20" t="s">
        <v>122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1">
        <v>0</v>
      </c>
      <c r="S77" s="20">
        <v>0</v>
      </c>
      <c r="T77" s="20">
        <v>0</v>
      </c>
      <c r="U77" s="20">
        <v>0</v>
      </c>
      <c r="V77" s="21">
        <v>0</v>
      </c>
    </row>
    <row r="78" spans="1:22" s="35" customFormat="1" x14ac:dyDescent="0.35">
      <c r="A78" s="21" t="s">
        <v>104</v>
      </c>
      <c r="B78" s="8"/>
      <c r="C78" s="9"/>
      <c r="D78" s="10"/>
      <c r="E78" s="20" t="s">
        <v>105</v>
      </c>
      <c r="F78" s="20">
        <v>0</v>
      </c>
      <c r="G78" s="20" t="s">
        <v>122</v>
      </c>
      <c r="H78" s="20">
        <v>-15.492654874800094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-15.492654874800094</v>
      </c>
      <c r="S78" s="20">
        <v>0</v>
      </c>
      <c r="T78" s="20">
        <v>0</v>
      </c>
      <c r="U78" s="20">
        <v>0</v>
      </c>
      <c r="V78" s="20">
        <v>0</v>
      </c>
    </row>
    <row r="79" spans="1:22" s="35" customFormat="1" x14ac:dyDescent="0.35">
      <c r="A79" s="21" t="s">
        <v>106</v>
      </c>
      <c r="B79" s="8"/>
      <c r="C79" s="9"/>
      <c r="D79" s="10"/>
      <c r="E79" s="20" t="s">
        <v>107</v>
      </c>
      <c r="F79" s="20">
        <v>0</v>
      </c>
      <c r="G79" s="20" t="s">
        <v>122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</row>
    <row r="80" spans="1:22" s="35" customFormat="1" x14ac:dyDescent="0.35">
      <c r="A80" s="21" t="s">
        <v>108</v>
      </c>
      <c r="B80" s="8"/>
      <c r="C80" s="9"/>
      <c r="D80" s="10"/>
      <c r="E80" s="20" t="s">
        <v>109</v>
      </c>
      <c r="F80" s="20">
        <v>0</v>
      </c>
      <c r="G80" s="20" t="s">
        <v>122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</row>
    <row r="81" spans="1:22" s="35" customFormat="1" x14ac:dyDescent="0.35">
      <c r="A81" s="21" t="s">
        <v>110</v>
      </c>
      <c r="B81" s="22"/>
      <c r="C81" s="45"/>
      <c r="D81" s="37"/>
      <c r="E81" s="21" t="s">
        <v>111</v>
      </c>
      <c r="F81" s="21">
        <v>0</v>
      </c>
      <c r="G81" s="21" t="s">
        <v>122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</row>
    <row r="82" spans="1:22" s="35" customFormat="1" x14ac:dyDescent="0.35">
      <c r="A82" s="21" t="s">
        <v>112</v>
      </c>
      <c r="B82" s="8"/>
      <c r="C82" s="9"/>
      <c r="D82" s="10"/>
      <c r="E82" s="20" t="s">
        <v>113</v>
      </c>
      <c r="F82" s="20">
        <v>0</v>
      </c>
      <c r="G82" s="20" t="s">
        <v>122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</row>
    <row r="83" spans="1:22" s="35" customFormat="1" x14ac:dyDescent="0.35">
      <c r="A83" s="21" t="s">
        <v>114</v>
      </c>
      <c r="B83" s="8"/>
      <c r="C83" s="9"/>
      <c r="D83" s="10"/>
      <c r="E83" s="20" t="s">
        <v>115</v>
      </c>
      <c r="F83" s="20">
        <v>0</v>
      </c>
      <c r="G83" s="20" t="s">
        <v>122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</row>
    <row r="86" spans="1:22" ht="12.75" customHeight="1" collapsed="1" x14ac:dyDescent="0.35">
      <c r="A86" s="18" t="s">
        <v>16</v>
      </c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8" spans="1:22" x14ac:dyDescent="0.35">
      <c r="A88" s="10" t="s">
        <v>17</v>
      </c>
      <c r="E88" s="67" t="s">
        <v>41</v>
      </c>
      <c r="F88" s="67">
        <v>0</v>
      </c>
      <c r="G88" s="67" t="s">
        <v>122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</row>
    <row r="89" spans="1:22" x14ac:dyDescent="0.35">
      <c r="A89" s="10" t="s">
        <v>18</v>
      </c>
      <c r="E89" s="67" t="s">
        <v>53</v>
      </c>
      <c r="F89" s="67">
        <v>0</v>
      </c>
      <c r="G89" s="67" t="s">
        <v>122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</row>
    <row r="90" spans="1:22" x14ac:dyDescent="0.35">
      <c r="A90" s="10" t="s">
        <v>19</v>
      </c>
      <c r="E90" s="67" t="s">
        <v>116</v>
      </c>
      <c r="F90" s="67">
        <v>0</v>
      </c>
      <c r="G90" s="67" t="s">
        <v>122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</row>
    <row r="91" spans="1:22" x14ac:dyDescent="0.35">
      <c r="A91" s="10" t="s">
        <v>20</v>
      </c>
      <c r="E91" s="67" t="s">
        <v>43</v>
      </c>
      <c r="F91" s="67">
        <v>0</v>
      </c>
      <c r="G91" s="67" t="s">
        <v>122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</row>
    <row r="92" spans="1:22" x14ac:dyDescent="0.35">
      <c r="A92" s="10" t="s">
        <v>21</v>
      </c>
      <c r="E92" s="67" t="s">
        <v>55</v>
      </c>
      <c r="F92" s="67">
        <v>0</v>
      </c>
      <c r="G92" s="67" t="s">
        <v>122</v>
      </c>
      <c r="H92" s="67">
        <v>-15.492654874800094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-15.492654874800094</v>
      </c>
      <c r="S92" s="67">
        <v>0</v>
      </c>
      <c r="T92" s="67">
        <v>0</v>
      </c>
      <c r="U92" s="67">
        <v>0</v>
      </c>
      <c r="V92" s="67">
        <v>0</v>
      </c>
    </row>
    <row r="93" spans="1:22" x14ac:dyDescent="0.35">
      <c r="A93" s="10" t="s">
        <v>22</v>
      </c>
      <c r="E93" s="67" t="s">
        <v>65</v>
      </c>
      <c r="F93" s="67">
        <v>0</v>
      </c>
      <c r="G93" s="67" t="s">
        <v>122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</row>
    <row r="94" spans="1:22" x14ac:dyDescent="0.35">
      <c r="A94" s="10" t="s">
        <v>23</v>
      </c>
      <c r="E94" s="67" t="s">
        <v>67</v>
      </c>
      <c r="F94" s="67">
        <v>0</v>
      </c>
      <c r="G94" s="67" t="s">
        <v>122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</row>
    <row r="95" spans="1:22" x14ac:dyDescent="0.35">
      <c r="A95" s="10" t="s">
        <v>24</v>
      </c>
      <c r="E95" s="67" t="s">
        <v>37</v>
      </c>
      <c r="F95" s="67">
        <v>0</v>
      </c>
      <c r="G95" s="67" t="s">
        <v>122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</row>
    <row r="96" spans="1:22" x14ac:dyDescent="0.35">
      <c r="A96" s="10" t="s">
        <v>25</v>
      </c>
      <c r="E96" s="67" t="s">
        <v>117</v>
      </c>
      <c r="F96" s="67">
        <v>0</v>
      </c>
      <c r="G96" s="67" t="s">
        <v>122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</row>
    <row r="97" spans="1:22" x14ac:dyDescent="0.35">
      <c r="A97" s="68" t="s">
        <v>215</v>
      </c>
      <c r="E97" s="67" t="s">
        <v>209</v>
      </c>
      <c r="F97" s="67">
        <v>0</v>
      </c>
      <c r="G97" s="67" t="s">
        <v>122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</row>
    <row r="98" spans="1:22" x14ac:dyDescent="0.35">
      <c r="A98" s="10" t="s">
        <v>26</v>
      </c>
      <c r="E98" s="67" t="s">
        <v>118</v>
      </c>
      <c r="F98" s="67">
        <v>0</v>
      </c>
      <c r="G98" s="67" t="s">
        <v>122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</row>
    <row r="99" spans="1:22" x14ac:dyDescent="0.35">
      <c r="A99" s="10" t="s">
        <v>27</v>
      </c>
      <c r="E99" s="67" t="s">
        <v>119</v>
      </c>
      <c r="F99" s="67">
        <v>0</v>
      </c>
      <c r="G99" s="67" t="s">
        <v>122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</row>
    <row r="100" spans="1:22" x14ac:dyDescent="0.35">
      <c r="A100" s="10" t="s">
        <v>28</v>
      </c>
      <c r="E100" s="67" t="s">
        <v>120</v>
      </c>
      <c r="F100" s="67">
        <v>0</v>
      </c>
      <c r="G100" s="67" t="s">
        <v>122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</row>
    <row r="101" spans="1:22" x14ac:dyDescent="0.35">
      <c r="A101" s="10" t="s">
        <v>29</v>
      </c>
      <c r="E101" s="67" t="s">
        <v>79</v>
      </c>
      <c r="F101" s="67">
        <v>0</v>
      </c>
      <c r="G101" s="67" t="s">
        <v>122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</row>
    <row r="102" spans="1:22" x14ac:dyDescent="0.35">
      <c r="A102" s="10" t="s">
        <v>30</v>
      </c>
      <c r="E102" s="67" t="s">
        <v>121</v>
      </c>
      <c r="F102" s="67">
        <v>0</v>
      </c>
      <c r="G102" s="67" t="s">
        <v>122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</row>
    <row r="103" spans="1:22" x14ac:dyDescent="0.35">
      <c r="A103" s="68" t="s">
        <v>216</v>
      </c>
      <c r="E103" s="67" t="s">
        <v>210</v>
      </c>
      <c r="F103" s="67">
        <v>0</v>
      </c>
      <c r="G103" s="67" t="s">
        <v>122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</row>
    <row r="104" spans="1:22" x14ac:dyDescent="0.35">
      <c r="A104" s="10" t="s">
        <v>31</v>
      </c>
      <c r="E104" s="67" t="s">
        <v>45</v>
      </c>
      <c r="F104" s="67">
        <v>0</v>
      </c>
      <c r="G104" s="67" t="s">
        <v>122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</row>
    <row r="105" spans="1:22" x14ac:dyDescent="0.35">
      <c r="A105" s="10" t="s">
        <v>32</v>
      </c>
      <c r="E105" s="67" t="s">
        <v>57</v>
      </c>
      <c r="F105" s="67">
        <v>0</v>
      </c>
      <c r="G105" s="67" t="s">
        <v>122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</row>
    <row r="106" spans="1:22" x14ac:dyDescent="0.35">
      <c r="A106" s="10" t="s">
        <v>33</v>
      </c>
      <c r="E106" s="67" t="s">
        <v>81</v>
      </c>
      <c r="F106" s="67">
        <v>0</v>
      </c>
      <c r="G106" s="67" t="s">
        <v>122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</row>
    <row r="107" spans="1:22" x14ac:dyDescent="0.35">
      <c r="A107" s="10" t="s">
        <v>34</v>
      </c>
      <c r="E107" s="67" t="s">
        <v>83</v>
      </c>
      <c r="F107" s="67">
        <v>0</v>
      </c>
      <c r="G107" s="67" t="s">
        <v>122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</row>
  </sheetData>
  <pageMargins left="0.70866141732283472" right="0.70866141732283472" top="0.74803149606299213" bottom="0.74803149606299213" header="0.31496062992125984" footer="0.31496062992125984"/>
  <pageSetup paperSize="8" scale="53" fitToHeight="0" orientation="landscape" r:id="rId1"/>
  <headerFooter>
    <oddHeader>&amp;L&amp;F&amp;C&amp;A&amp;ROFFICIAL</oddHeader>
    <oddFooter>&amp;LPrinted on &amp;D at &amp;T&amp;CPage &amp;P of &amp;N pages&amp;ROfwat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F_Outputs</vt:lpstr>
      <vt:lpstr>Change Log</vt:lpstr>
      <vt:lpstr>ProfiledAdj for FM</vt:lpstr>
      <vt:lpstr>Summary_OutputBY020</vt:lpstr>
      <vt:lpstr>Summary_OutputBY021</vt:lpstr>
      <vt:lpstr>Summary_OutputBY022</vt:lpstr>
      <vt:lpstr>Summary_OutputBY023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2019-12-10T14:31:07Z</dcterms:created>
  <dcterms:modified xsi:type="dcterms:W3CDTF">2020-11-11T08:23:10Z</dcterms:modified>
</cp:coreProperties>
</file>