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1" documentId="8_{C4DE9905-5459-4F68-B8F8-357B3898654F}" xr6:coauthVersionLast="45" xr6:coauthVersionMax="45" xr10:uidLastSave="{7F442CAD-41AF-4493-829D-D78A7399F02A}"/>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<sst xmlns="http://schemas.openxmlformats.org/spreadsheetml/2006/main" count="20095" uniqueCount="1409">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</sst>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United Utilities</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311.378070499876</v>
      </c>
      <c r="N27" s="297">
        <f>Inp!N$90</f>
        <v>305.74530217192398</v>
      </c>
      <c r="O27" s="297">
        <f>Inp!O$90</f>
        <v>301.607169031848</v>
      </c>
      <c r="P27" s="297">
        <f>Inp!P$90</f>
        <v>297.96934719439298</v>
      </c>
      <c r="Q27" s="297">
        <f>Inp!Q$90</f>
        <v>294.266028333316</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311.378070499876</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311.378070499876</v>
      </c>
      <c r="N31" s="287">
        <f t="shared" si="5"/>
        <v>304.62629597193416</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6.3861709471968116</v>
      </c>
      <c r="N33" s="279">
        <f t="shared" si="6"/>
        <v>-304.62629597193416</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4.1344946225885998E-2</v>
      </c>
      <c r="N35" s="295">
        <f xml:space="preserve"> Inp!N$109</f>
        <v>4.1883005399591597E-2</v>
      </c>
      <c r="O35" s="295">
        <f xml:space="preserve"> Inp!O$109</f>
        <v>4.2234594766243201E-2</v>
      </c>
      <c r="P35" s="295">
        <f xml:space="preserve"> Inp!P$109</f>
        <v>4.3050894302371301E-2</v>
      </c>
      <c r="Q35" s="295">
        <f xml:space="preserve"> Inp!Q$109</f>
        <v>4.3135856304702097E-2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311.378070499876</v>
      </c>
      <c r="N36" s="287">
        <f t="shared" si="7"/>
        <v>304.62629597193416</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6.3861709471968116</v>
      </c>
      <c r="N37" s="279">
        <f t="shared" si="8"/>
        <v>-304.62629597193416</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13.137945475138681</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311.378070499876</v>
      </c>
      <c r="N40" s="279">
        <f t="shared" si="10"/>
        <v>304.62629597193416</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6.3861709471968116</v>
      </c>
      <c r="N41" s="279">
        <f t="shared" si="11"/>
        <v>-304.62629597193416</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13.137945475138681</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311.378070499876</v>
      </c>
      <c r="M43" s="279">
        <f t="shared" si="13"/>
        <v>304.62629597193416</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311.378070499876</v>
      </c>
      <c r="N46" s="279">
        <f t="shared" si="14"/>
        <v>304.62629597193416</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6.3861709471968116</v>
      </c>
      <c r="N47" s="279">
        <f t="shared" si="15"/>
        <v>-304.62629597193416</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13.137945475138681</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311.378070499876</v>
      </c>
      <c r="M49" s="279">
        <f t="shared" si="17"/>
        <v>304.62629597193416</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155.689035249938</v>
      </c>
      <c r="M50" s="279">
        <f t="shared" si="18"/>
        <v>311.19526870950347</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293.12745725772857</v>
      </c>
      <c r="N54" s="279">
        <f t="shared" si="19"/>
        <v>281.1368797832194</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6.0118621981303804</v>
      </c>
      <c r="N55" s="279">
        <f t="shared" si="20"/>
        <v>-281.1368797832194</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12.367899076950621</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298.94124188390396</v>
      </c>
      <c r="M57" s="279">
        <f t="shared" si="22"/>
        <v>286.77142037890832</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149.47062094195198</v>
      </c>
      <c r="M58" s="279">
        <f t="shared" si="23"/>
        <v>292.95536991738362</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12.367899076950621</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286.77142037890832</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292.95536991738362</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293.12745725772857</v>
      </c>
      <c r="N66" s="279">
        <f t="shared" si="27"/>
        <v>281.1368797832194</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6.0118621981303804</v>
      </c>
      <c r="N67" s="279">
        <f t="shared" si="28"/>
        <v>-281.1368797832194</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299.13931945585892</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298.94124188390396</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299.13931945585892</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12.367899076950621</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286.77142037890832</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292.95536991738362</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298.94124188390396</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298.94124188390396</v>
      </c>
      <c r="N79" s="182">
        <f xml:space="preserve"> PR19FDPublishedTables!N$68</f>
        <v>289.57094473235304</v>
      </c>
      <c r="O79" s="182">
        <f xml:space="preserve"> PR19FDPublishedTables!O$68</f>
        <v>280.33855273788657</v>
      </c>
      <c r="P79" s="182">
        <f xml:space="preserve"> PR19FDPublishedTables!P$68</f>
        <v>271.30195309302536</v>
      </c>
      <c r="Q79" s="182">
        <f xml:space="preserve"> PR19FDPublishedTables!Q$68</f>
        <v>262.33518091732145</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9.3702971515505382</v>
      </c>
      <c r="N80" s="182">
        <f xml:space="preserve"> PR19FDPublishedTables!N$69</f>
        <v>9.2323919944664663</v>
      </c>
      <c r="O80" s="182">
        <f xml:space="preserve"> PR19FDPublishedTables!O$69</f>
        <v>9.0365996448608747</v>
      </c>
      <c r="P80" s="182">
        <f xml:space="preserve"> PR19FDPublishedTables!P$69</f>
        <v>8.9667721757044792</v>
      </c>
      <c r="Q80" s="182">
        <f xml:space="preserve"> PR19FDPublishedTables!Q$69</f>
        <v>8.6927008585443932</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289.57094473235344</v>
      </c>
      <c r="N82" s="182">
        <f xml:space="preserve"> PR19FDPublishedTables!N$71</f>
        <v>280.33855273788657</v>
      </c>
      <c r="O82" s="182">
        <f xml:space="preserve"> PR19FDPublishedTables!O$71</f>
        <v>271.3019530930257</v>
      </c>
      <c r="P82" s="182">
        <f xml:space="preserve"> PR19FDPublishedTables!P$71</f>
        <v>262.33518091732088</v>
      </c>
      <c r="Q82" s="182">
        <f xml:space="preserve"> PR19FDPublishedTables!Q$71</f>
        <v>253.64248005877707</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294.2560933081287</v>
      </c>
      <c r="N83" s="182">
        <f xml:space="preserve"> PR19FDPublishedTables!N$75</f>
        <v>284.95474873511978</v>
      </c>
      <c r="O83" s="182">
        <f xml:space="preserve"> PR19FDPublishedTables!O$75</f>
        <v>275.82025291545614</v>
      </c>
      <c r="P83" s="182">
        <f xml:space="preserve"> PR19FDPublishedTables!P$75</f>
        <v>266.81856700517312</v>
      </c>
      <c r="Q83" s="182">
        <f xml:space="preserve"> PR19FDPublishedTables!Q$75</f>
        <v>257.98883048804925</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12.321174553501564</v>
      </c>
      <c r="O86" s="182">
        <f xml:space="preserve"> PR19FDPublishedTables!O$107</f>
        <v>25.784046366015023</v>
      </c>
      <c r="P86" s="182">
        <f xml:space="preserve"> PR19FDPublishedTables!P$107</f>
        <v>47.610410408147516</v>
      </c>
      <c r="Q86" s="182">
        <f xml:space="preserve"> PR19FDPublishedTables!Q$107</f>
        <v>77.769926667420563</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12.517352422793053</v>
      </c>
      <c r="N87" s="182">
        <f xml:space="preserve"> PR19FDPublishedTables!N$108</f>
        <v>14.080166906078892</v>
      </c>
      <c r="O87" s="182">
        <f xml:space="preserve"> PR19FDPublishedTables!O$108</f>
        <v>23.028662123962381</v>
      </c>
      <c r="P87" s="182">
        <f xml:space="preserve"> PR19FDPublishedTables!P$108</f>
        <v>32.266297902110999</v>
      </c>
      <c r="Q87" s="182">
        <f xml:space="preserve"> PR19FDPublishedTables!Q$108</f>
        <v>20.25720322350622</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0.19617786929145545</v>
      </c>
      <c r="N88" s="182">
        <f xml:space="preserve"> PR19FDPublishedTables!N$109</f>
        <v>0.61729509356543444</v>
      </c>
      <c r="O88" s="182">
        <f xml:space="preserve"> PR19FDPublishedTables!O$109</f>
        <v>1.2022980818298534</v>
      </c>
      <c r="P88" s="182">
        <f xml:space="preserve"> PR19FDPublishedTables!P$109</f>
        <v>2.1067816428379507</v>
      </c>
      <c r="Q88" s="182">
        <f xml:space="preserve"> PR19FDPublishedTables!Q$109</f>
        <v>2.9125930024534901</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12.321174553501598</v>
      </c>
      <c r="N89" s="182">
        <f xml:space="preserve"> PR19FDPublishedTables!N$110</f>
        <v>25.784046366015023</v>
      </c>
      <c r="O89" s="182">
        <f xml:space="preserve"> PR19FDPublishedTables!O$110</f>
        <v>47.610410408147551</v>
      </c>
      <c r="P89" s="182">
        <f xml:space="preserve"> PR19FDPublishedTables!P$110</f>
        <v>77.769926667420577</v>
      </c>
      <c r="Q89" s="182">
        <f xml:space="preserve"> PR19FDPublishedTables!Q$110</f>
        <v>95.114536888473296</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6.1605872767507988</v>
      </c>
      <c r="N90" s="182">
        <f xml:space="preserve"> PR19FDPublishedTables!N$114</f>
        <v>19.052610459758291</v>
      </c>
      <c r="O90" s="182">
        <f xml:space="preserve"> PR19FDPublishedTables!O$114</f>
        <v>36.697228387081289</v>
      </c>
      <c r="P90" s="182">
        <f xml:space="preserve"> PR19FDPublishedTables!P$114</f>
        <v>62.690168537784047</v>
      </c>
      <c r="Q90" s="182">
        <f xml:space="preserve"> PR19FDPublishedTables!Q$114</f>
        <v>86.44223177794693</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292.95536991738362</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294.2560933081287</v>
      </c>
      <c r="N93" s="182">
        <f xml:space="preserve"> PR19FDPublishedTables!N$75</f>
        <v>284.95474873511978</v>
      </c>
      <c r="O93" s="182">
        <f xml:space="preserve"> PR19FDPublishedTables!O$75</f>
        <v>275.82025291545614</v>
      </c>
      <c r="P93" s="182">
        <f xml:space="preserve"> PR19FDPublishedTables!P$75</f>
        <v>266.81856700517312</v>
      </c>
      <c r="Q93" s="182">
        <f xml:space="preserve"> PR19FDPublishedTables!Q$75</f>
        <v>257.98883048804925</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6.1605872767507988</v>
      </c>
      <c r="N94" s="182">
        <f xml:space="preserve"> PR19FDPublishedTables!N$114</f>
        <v>19.052610459758291</v>
      </c>
      <c r="O94" s="182">
        <f xml:space="preserve"> PR19FDPublishedTables!O$114</f>
        <v>36.697228387081289</v>
      </c>
      <c r="P94" s="182">
        <f xml:space="preserve"> PR19FDPublishedTables!P$114</f>
        <v>62.690168537784047</v>
      </c>
      <c r="Q94" s="182">
        <f xml:space="preserve"> PR19FDPublishedTables!Q$114</f>
        <v>86.44223177794693</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593.37205050226305</v>
      </c>
      <c r="N95" s="317">
        <f t="shared" si="35"/>
        <v>304.00735919487806</v>
      </c>
      <c r="O95" s="317">
        <f t="shared" si="35"/>
        <v>312.51748130253742</v>
      </c>
      <c r="P95" s="317">
        <f t="shared" si="35"/>
        <v>329.5087355429572</v>
      </c>
      <c r="Q95" s="317">
        <f t="shared" si="35"/>
        <v>344.43106226599616</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314.87845844530045</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13.018632932110828</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311.51465410451277</v>
      </c>
      <c r="M106" s="316">
        <f t="shared" si="40"/>
        <v>301.85982551318966</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314.66995907242222</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9.8633129460268112</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311.51465410451277</v>
      </c>
      <c r="M111" s="316">
        <f t="shared" si="44"/>
        <v>304.80664612639544</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13.175949727622564</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0.20649971784365265</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12.969450009778912</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306.70595380843633</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308.06772986433151</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6.4497496573243431</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621.22343333009223</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311.51465410451277</v>
      </c>
      <c r="M125" s="323">
        <f t="shared" si="53"/>
        <v>301.85982551318966</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311.51465410451277</v>
      </c>
      <c r="M126" s="323">
        <f t="shared" si="54"/>
        <v>304.80664612639544</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12.969450009778912</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623.02930820902554</v>
      </c>
      <c r="M128" s="324">
        <f t="shared" si="56"/>
        <v>619.63592164936404</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314.66995907242227</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314.66995907242227</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629.33991814484455</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629.33991814484455</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623.02930820902554</v>
      </c>
      <c r="N136" s="197">
        <f t="shared" si="62"/>
        <v>619.63592164936404</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6.3106099358190022</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623.02930820902554</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6.3106099358190022</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629.33991814484455</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619.63592164936404</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621.22343333009223</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248.48937333203691</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593.37205050226305</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237.34882020090524</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621.22343333009223</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593.37205050226305</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1764.7679912942399</v>
      </c>
      <c r="N182" s="297">
        <f>Inp!N$112</f>
        <v>1701.71641738218</v>
      </c>
      <c r="O182" s="297">
        <f>Inp!O$112</f>
        <v>1648.5241326012599</v>
      </c>
      <c r="P182" s="297">
        <f>Inp!P$112</f>
        <v>1599.2161660429001</v>
      </c>
      <c r="Q182" s="297">
        <f>Inp!Q$112</f>
        <v>1549.0872033825899</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1764.7679912942399</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1764.7679912942399</v>
      </c>
      <c r="N186" s="287">
        <f t="shared" si="81"/>
        <v>1695.4882555489473</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36.194296073752049</v>
      </c>
      <c r="N188" s="279">
        <f t="shared" si="82"/>
        <v>-1695.4882555489473</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5.8565375054681998E-2</v>
      </c>
      <c r="N190" s="295">
        <f xml:space="preserve"> Inp!N$131</f>
        <v>5.9097123163052503E-2</v>
      </c>
      <c r="O190" s="295">
        <f xml:space="preserve"> Inp!O$131</f>
        <v>5.9538375038752298E-2</v>
      </c>
      <c r="P190" s="295">
        <f xml:space="preserve"> Inp!P$131</f>
        <v>6.1381742179355603E-2</v>
      </c>
      <c r="Q190" s="295">
        <f xml:space="preserve"> Inp!Q$131</f>
        <v>6.2809382673339298E-2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1764.7679912942399</v>
      </c>
      <c r="N191" s="287">
        <f t="shared" si="83"/>
        <v>1695.4882555489473</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36.194296073752049</v>
      </c>
      <c r="N192" s="279">
        <f t="shared" si="84"/>
        <v>-1695.4882555489473</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105.47403181904443</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1764.7679912942399</v>
      </c>
      <c r="N195" s="279">
        <f t="shared" ref="N195" si="90" xml:space="preserve"> M198</f>
        <v>1695.4882555489473</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36.194296073752049</v>
      </c>
      <c r="N196" s="279">
        <f t="shared" si="94"/>
        <v>-1695.4882555489473</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105.47403181904443</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1764.7679912942399</v>
      </c>
      <c r="M198" s="279">
        <f t="shared" si="96"/>
        <v>1695.4882555489473</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1764.7679912942399</v>
      </c>
      <c r="N201" s="279">
        <f t="shared" si="97"/>
        <v>1695.4882555489473</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36.194296073752049</v>
      </c>
      <c r="N202" s="279">
        <f t="shared" si="98"/>
        <v>-1695.4882555489473</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105.47403181904443</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1764.7679912942399</v>
      </c>
      <c r="M204" s="279">
        <f t="shared" si="100"/>
        <v>1695.4882555489473</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882.38399564711995</v>
      </c>
      <c r="M205" s="279">
        <f t="shared" si="101"/>
        <v>1748.2252714584697</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1661.3307196214892</v>
      </c>
      <c r="N209" s="279">
        <f t="shared" si="102"/>
        <v>1564.7509232690825</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34.072861837380259</v>
      </c>
      <c r="N210" s="279">
        <f t="shared" si="103"/>
        <v>-1564.7509232690825</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99.29194661718978</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1694.280955969482</v>
      </c>
      <c r="M212" s="279">
        <f t="shared" si="105"/>
        <v>1596.1116348416795</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847.14047798474098</v>
      </c>
      <c r="M213" s="279">
        <f t="shared" si="106"/>
        <v>1645.7576081502743</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99.29194661718978</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1596.1116348416795</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1645.7576081502743</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1661.3307196214892</v>
      </c>
      <c r="N221" s="197">
        <f t="shared" si="110"/>
        <v>1564.7509232690825</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34.072861837380259</v>
      </c>
      <c r="N222" s="197">
        <f t="shared" si="111"/>
        <v>-1564.7509232690825</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1695.4035814588694</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1694.280955969482</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1695.4035814588694</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99.29194661718978</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1596.1116348416795</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1645.7576081502743</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1694.280955969482</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1694.2809559694822</v>
      </c>
      <c r="N234" s="182">
        <f xml:space="preserve"> PR19FDPublishedTables!N$240</f>
        <v>1611.9975658948235</v>
      </c>
      <c r="O234" s="182">
        <f xml:space="preserve"> PR19FDPublishedTables!O$240</f>
        <v>1532.8531228635395</v>
      </c>
      <c r="P234" s="182">
        <f xml:space="preserve"> PR19FDPublishedTables!P$240</f>
        <v>1456.9180699838046</v>
      </c>
      <c r="Q234" s="182">
        <f xml:space="preserve"> PR19FDPublishedTables!Q$240</f>
        <v>1382.0590813354577</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82.28339007466333</v>
      </c>
      <c r="N235" s="182">
        <f xml:space="preserve"> PR19FDPublishedTables!N$241</f>
        <v>79.144443031278925</v>
      </c>
      <c r="O235" s="182">
        <f xml:space="preserve"> PR19FDPublishedTables!O$241</f>
        <v>75.935052879736858</v>
      </c>
      <c r="P235" s="182">
        <f xml:space="preserve"> PR19FDPublishedTables!P$241</f>
        <v>74.858988648352337</v>
      </c>
      <c r="Q235" s="182">
        <f xml:space="preserve"> PR19FDPublishedTables!Q$241</f>
        <v>72.985686903407782</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1611.9975658948188</v>
      </c>
      <c r="N237" s="182">
        <f xml:space="preserve"> PR19FDPublishedTables!N$243</f>
        <v>1532.8531228635445</v>
      </c>
      <c r="O237" s="182">
        <f xml:space="preserve"> PR19FDPublishedTables!O$243</f>
        <v>1456.9180699838028</v>
      </c>
      <c r="P237" s="182">
        <f xml:space="preserve"> PR19FDPublishedTables!P$243</f>
        <v>1382.0590813354522</v>
      </c>
      <c r="Q237" s="182">
        <f xml:space="preserve"> PR19FDPublishedTables!Q$243</f>
        <v>1309.07339443205</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1653.1392609321506</v>
      </c>
      <c r="N238" s="182">
        <f xml:space="preserve"> PR19FDPublishedTables!N$247</f>
        <v>1572.425344379184</v>
      </c>
      <c r="O238" s="182">
        <f xml:space="preserve"> PR19FDPublishedTables!O$247</f>
        <v>1494.8855964236711</v>
      </c>
      <c r="P238" s="182">
        <f xml:space="preserve"> PR19FDPublishedTables!P$247</f>
        <v>1419.4885756596284</v>
      </c>
      <c r="Q238" s="182">
        <f xml:space="preserve"> PR19FDPublishedTables!Q$247</f>
        <v>1345.5662378837537</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142.25878494628478</v>
      </c>
      <c r="O241" s="182">
        <f xml:space="preserve"> PR19FDPublishedTables!O$278</f>
        <v>259.64322775279601</v>
      </c>
      <c r="P241" s="182">
        <f xml:space="preserve"> PR19FDPublishedTables!P$278</f>
        <v>373.13045178174724</v>
      </c>
      <c r="Q241" s="182">
        <f xml:space="preserve"> PR19FDPublishedTables!Q$278</f>
        <v>455.54513557560739</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145.79918089776703</v>
      </c>
      <c r="N242" s="182">
        <f xml:space="preserve"> PR19FDPublishedTables!N$279</f>
        <v>127.49885334495791</v>
      </c>
      <c r="O242" s="182">
        <f xml:space="preserve"> PR19FDPublishedTables!O$279</f>
        <v>129.55858859735454</v>
      </c>
      <c r="P242" s="182">
        <f xml:space="preserve"> PR19FDPublishedTables!P$279</f>
        <v>104.26544661466075</v>
      </c>
      <c r="Q242" s="182">
        <f xml:space="preserve"> PR19FDPublishedTables!Q$279</f>
        <v>87.870121054299389</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3.5403959514827585</v>
      </c>
      <c r="N243" s="182">
        <f xml:space="preserve"> PR19FDPublishedTables!N$280</f>
        <v>10.11441053844659</v>
      </c>
      <c r="O243" s="182">
        <f xml:space="preserve"> PR19FDPublishedTables!O$280</f>
        <v>16.071364568403805</v>
      </c>
      <c r="P243" s="182">
        <f xml:space="preserve"> PR19FDPublishedTables!P$280</f>
        <v>21.850762820801169</v>
      </c>
      <c r="Q243" s="182">
        <f xml:space="preserve"> PR19FDPublishedTables!Q$280</f>
        <v>26.377240813745097</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142.25878494628427</v>
      </c>
      <c r="N244" s="182">
        <f xml:space="preserve"> PR19FDPublishedTables!N$281</f>
        <v>259.64322775279612</v>
      </c>
      <c r="O244" s="182">
        <f xml:space="preserve"> PR19FDPublishedTables!O$281</f>
        <v>373.13045178174679</v>
      </c>
      <c r="P244" s="182">
        <f xml:space="preserve"> PR19FDPublishedTables!P$281</f>
        <v>455.54513557560682</v>
      </c>
      <c r="Q244" s="182">
        <f xml:space="preserve"> PR19FDPublishedTables!Q$281</f>
        <v>517.03801581616176</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71.129392473142133</v>
      </c>
      <c r="N245" s="182">
        <f xml:space="preserve"> PR19FDPublishedTables!N$285</f>
        <v>200.95100634954045</v>
      </c>
      <c r="O245" s="182">
        <f xml:space="preserve"> PR19FDPublishedTables!O$285</f>
        <v>316.3868397672714</v>
      </c>
      <c r="P245" s="182">
        <f xml:space="preserve"> PR19FDPublishedTables!P$285</f>
        <v>414.33779367867703</v>
      </c>
      <c r="Q245" s="182">
        <f xml:space="preserve"> PR19FDPublishedTables!Q$285</f>
        <v>486.2915756958846</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1645.7576081502743</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1653.1392609321506</v>
      </c>
      <c r="N248" s="182">
        <f xml:space="preserve"> PR19FDPublishedTables!N$247</f>
        <v>1572.425344379184</v>
      </c>
      <c r="O248" s="182">
        <f xml:space="preserve"> PR19FDPublishedTables!O$247</f>
        <v>1494.8855964236711</v>
      </c>
      <c r="P248" s="182">
        <f xml:space="preserve"> PR19FDPublishedTables!P$247</f>
        <v>1419.4885756596284</v>
      </c>
      <c r="Q248" s="182">
        <f xml:space="preserve"> PR19FDPublishedTables!Q$247</f>
        <v>1345.5662378837537</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71.129392473142133</v>
      </c>
      <c r="N249" s="182">
        <f xml:space="preserve"> PR19FDPublishedTables!N$285</f>
        <v>200.95100634954045</v>
      </c>
      <c r="O249" s="182">
        <f xml:space="preserve"> PR19FDPublishedTables!O$285</f>
        <v>316.3868397672714</v>
      </c>
      <c r="P249" s="182">
        <f xml:space="preserve"> PR19FDPublishedTables!P$285</f>
        <v>414.33779367867703</v>
      </c>
      <c r="Q249" s="182">
        <f xml:space="preserve"> PR19FDPublishedTables!Q$285</f>
        <v>486.2915756958846</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3370.0262615555671</v>
      </c>
      <c r="N250" s="317">
        <f t="shared" si="118"/>
        <v>1773.3763507287244</v>
      </c>
      <c r="O250" s="317">
        <f t="shared" si="118"/>
        <v>1811.2724361909425</v>
      </c>
      <c r="P250" s="317">
        <f t="shared" si="118"/>
        <v>1833.8263693383055</v>
      </c>
      <c r="Q250" s="317">
        <f t="shared" si="118"/>
        <v>1831.8578135796383</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1784.6068084379147</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104.5161670613055</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1765.5420932507827</v>
      </c>
      <c r="M261" s="280">
        <f t="shared" si="123"/>
        <v>1680.090641376609</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1783.4251162947601</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86.612709654795168</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1765.5420932507827</v>
      </c>
      <c r="M266" s="280">
        <f t="shared" si="127"/>
        <v>1696.8124066399648</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153.47036761060335</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3.7266729813944539</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149.7436946292089</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1723.0053065337877</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1730.7334354217699</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74.468026199492257</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3528.2067681550498</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1765.5420932507827</v>
      </c>
      <c r="M280" s="323">
        <f t="shared" si="136"/>
        <v>1680.090641376609</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1765.5420932507827</v>
      </c>
      <c r="M281" s="323">
        <f t="shared" si="137"/>
        <v>1696.8124066399648</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149.7436946292089</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3531.0841865015655</v>
      </c>
      <c r="M283" s="324">
        <f t="shared" si="139"/>
        <v>3526.646742645783</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1783.4251162947596</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1783.4251162947596</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3566.8502325895192</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3566.8502325895192</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3531.0841865015655</v>
      </c>
      <c r="N291" s="197">
        <f t="shared" ref="N291" si="155" xml:space="preserve"> M283</f>
        <v>3526.646742645783</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35.766046087953782</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3531.0841865015655</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35.766046087953782</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3566.8502325895192</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3526.646742645783</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3528.2067681550498</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1411.28270726202</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3370.0262615555671</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1348.010504622227</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3528.2067681550498</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3370.0262615555671</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3569.87651472486</v>
      </c>
      <c r="N337" s="297">
        <f>Inp!N$134</f>
        <v>3458.0041679798701</v>
      </c>
      <c r="O337" s="297">
        <f>Inp!O$134</f>
        <v>3371.5713985605698</v>
      </c>
      <c r="P337" s="297">
        <f>Inp!P$134</f>
        <v>3293.1824502249001</v>
      </c>
      <c r="Q337" s="297">
        <f>Inp!Q$134</f>
        <v>3218.5816213901899</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3569.87651472486</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3569.87651472486</v>
      </c>
      <c r="N341" s="287">
        <f t="shared" si="191"/>
        <v>3445.3481170902119</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73.215951421425459</v>
      </c>
      <c r="N343" s="279">
        <f t="shared" si="192"/>
        <v>-3445.3481170902119</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5.4279256124742402E-2</v>
      </c>
      <c r="N345" s="295">
        <f xml:space="preserve"> Inp!N$153</f>
        <v>5.30140739465755E-2</v>
      </c>
      <c r="O345" s="295">
        <f xml:space="preserve"> Inp!O$153</f>
        <v>5.30813980109189E-2</v>
      </c>
      <c r="P345" s="295">
        <f xml:space="preserve"> Inp!P$153</f>
        <v>5.2958441258248598E-2</v>
      </c>
      <c r="Q345" s="295">
        <f xml:space="preserve"> Inp!Q$153</f>
        <v>5.2185413869164303E-2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3569.87651472486</v>
      </c>
      <c r="N346" s="287">
        <f t="shared" si="193"/>
        <v>3445.3481170902119</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73.215951421425459</v>
      </c>
      <c r="N347" s="279">
        <f t="shared" si="194"/>
        <v>-3445.3481170902119</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197.74434905607367</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3569.87651472486</v>
      </c>
      <c r="N350" s="279">
        <f t="shared" ref="N350" si="200" xml:space="preserve"> M353</f>
        <v>3445.3481170902119</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73.215951421425459</v>
      </c>
      <c r="N351" s="279">
        <f t="shared" si="204"/>
        <v>-3445.3481170902119</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197.74434905607367</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3569.87651472486</v>
      </c>
      <c r="M353" s="279">
        <f t="shared" si="206"/>
        <v>3445.3481170902119</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3569.87651472486</v>
      </c>
      <c r="N356" s="279">
        <f t="shared" si="207"/>
        <v>3445.3481170902119</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73.215951421425459</v>
      </c>
      <c r="N357" s="279">
        <f t="shared" si="208"/>
        <v>-3445.3481170902119</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197.74434905607367</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3569.87651472486</v>
      </c>
      <c r="M359" s="279">
        <f t="shared" si="210"/>
        <v>3445.3481170902119</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1784.93825736243</v>
      </c>
      <c r="M360" s="279">
        <f t="shared" si="211"/>
        <v>3544.2202916182487</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3360.6375163333701</v>
      </c>
      <c r="N364" s="279">
        <f t="shared" si="212"/>
        <v>3179.680914660672</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68.924589443354421</v>
      </c>
      <c r="N365" s="279">
        <f t="shared" si="213"/>
        <v>-3179.680914660672</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186.15407993516573</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3427.2911928923309</v>
      </c>
      <c r="M367" s="279">
        <f t="shared" si="215"/>
        <v>3243.4080258415588</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1713.6455964461654</v>
      </c>
      <c r="M368" s="279">
        <f t="shared" si="216"/>
        <v>3336.4850658091418</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186.15407993516573</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3243.4080258415588</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3336.4850658091418</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3360.6375163333701</v>
      </c>
      <c r="N376" s="197">
        <f t="shared" si="220"/>
        <v>3179.680914660672</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68.924589443354421</v>
      </c>
      <c r="N377" s="197">
        <f t="shared" si="221"/>
        <v>-3179.680914660672</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3429.5621057767244</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3427.2911928923309</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3429.5621057767244</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186.15407993516573</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3243.4080258415588</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3336.4850658091418</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3427.2911928923309</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3427.2911928923309</v>
      </c>
      <c r="N389" s="182">
        <f xml:space="preserve"> PR19FDPublishedTables!N$411</f>
        <v>3275.5332883481842</v>
      </c>
      <c r="O389" s="182">
        <f xml:space="preserve"> PR19FDPublishedTables!O$411</f>
        <v>3134.6392572687041</v>
      </c>
      <c r="P389" s="182">
        <f xml:space="preserve"> PR19FDPublishedTables!P$411</f>
        <v>2999.5946158056636</v>
      </c>
      <c r="Q389" s="182">
        <f xml:space="preserve"> PR19FDPublishedTables!Q$411</f>
        <v>2870.7367067040113</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151.7579045441536</v>
      </c>
      <c r="N390" s="182">
        <f xml:space="preserve"> PR19FDPublishedTables!N$412</f>
        <v>140.89403107947788</v>
      </c>
      <c r="O390" s="182">
        <f xml:space="preserve"> PR19FDPublishedTables!O$412</f>
        <v>135.04464146304437</v>
      </c>
      <c r="P390" s="182">
        <f xml:space="preserve"> PR19FDPublishedTables!P$412</f>
        <v>128.85790910164641</v>
      </c>
      <c r="Q390" s="182">
        <f xml:space="preserve"> PR19FDPublishedTables!Q$412</f>
        <v>121.1032160817108</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3275.5332883481774</v>
      </c>
      <c r="N392" s="182">
        <f xml:space="preserve"> PR19FDPublishedTables!N$414</f>
        <v>3134.6392572687064</v>
      </c>
      <c r="O392" s="182">
        <f xml:space="preserve"> PR19FDPublishedTables!O$414</f>
        <v>2999.5946158056599</v>
      </c>
      <c r="P392" s="182">
        <f xml:space="preserve"> PR19FDPublishedTables!P$414</f>
        <v>2870.7367067040173</v>
      </c>
      <c r="Q392" s="182">
        <f xml:space="preserve"> PR19FDPublishedTables!Q$414</f>
        <v>2749.6334906223005</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3351.4122406202541</v>
      </c>
      <c r="N393" s="182">
        <f xml:space="preserve"> PR19FDPublishedTables!N$418</f>
        <v>3205.0862728084453</v>
      </c>
      <c r="O393" s="182">
        <f xml:space="preserve"> PR19FDPublishedTables!O$418</f>
        <v>3067.116936537182</v>
      </c>
      <c r="P393" s="182">
        <f xml:space="preserve"> PR19FDPublishedTables!P$418</f>
        <v>2935.1656612548404</v>
      </c>
      <c r="Q393" s="182">
        <f xml:space="preserve"> PR19FDPublishedTables!Q$418</f>
        <v>2810.1850986631562</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206.23882817667592</v>
      </c>
      <c r="O396" s="182">
        <f xml:space="preserve"> PR19FDPublishedTables!O$449</f>
        <v>421.2318916882632</v>
      </c>
      <c r="P396" s="182">
        <f xml:space="preserve"> PR19FDPublishedTables!P$449</f>
        <v>591.43596167753287</v>
      </c>
      <c r="Q396" s="182">
        <f xml:space="preserve"> PR19FDPublishedTables!Q$449</f>
        <v>923.94778577617637</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210.90825857685007</v>
      </c>
      <c r="N397" s="182">
        <f xml:space="preserve"> PR19FDPublishedTables!N$450</f>
        <v>228.78471708674107</v>
      </c>
      <c r="O397" s="182">
        <f xml:space="preserve"> PR19FDPublishedTables!O$450</f>
        <v>192.49786739063813</v>
      </c>
      <c r="P397" s="182">
        <f xml:space="preserve"> PR19FDPublishedTables!P$450</f>
        <v>365.77556518166404</v>
      </c>
      <c r="Q397" s="182">
        <f xml:space="preserve"> PR19FDPublishedTables!Q$450</f>
        <v>289.66580929178087</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4.6694304001738711</v>
      </c>
      <c r="N398" s="182">
        <f xml:space="preserve"> PR19FDPublishedTables!N$451</f>
        <v>13.791653575154307</v>
      </c>
      <c r="O398" s="182">
        <f xml:space="preserve"> PR19FDPublishedTables!O$451</f>
        <v>22.29379740136898</v>
      </c>
      <c r="P398" s="182">
        <f xml:space="preserve"> PR19FDPublishedTables!P$451</f>
        <v>33.263741083019632</v>
      </c>
      <c r="Q398" s="182">
        <f xml:space="preserve"> PR19FDPublishedTables!Q$451</f>
        <v>45.086955760826065</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206.23882817667621</v>
      </c>
      <c r="N399" s="182">
        <f xml:space="preserve"> PR19FDPublishedTables!N$452</f>
        <v>421.23189168826264</v>
      </c>
      <c r="O399" s="182">
        <f xml:space="preserve"> PR19FDPublishedTables!O$452</f>
        <v>591.4359616775323</v>
      </c>
      <c r="P399" s="182">
        <f xml:space="preserve"> PR19FDPublishedTables!P$452</f>
        <v>923.94778577617728</v>
      </c>
      <c r="Q399" s="182">
        <f xml:space="preserve"> PR19FDPublishedTables!Q$452</f>
        <v>1168.5266393071313</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103.1194140883381</v>
      </c>
      <c r="N400" s="182">
        <f xml:space="preserve"> PR19FDPublishedTables!N$456</f>
        <v>313.73535993246929</v>
      </c>
      <c r="O400" s="182">
        <f xml:space="preserve"> PR19FDPublishedTables!O$456</f>
        <v>506.33392668289775</v>
      </c>
      <c r="P400" s="182">
        <f xml:space="preserve"> PR19FDPublishedTables!P$456</f>
        <v>757.69187372685508</v>
      </c>
      <c r="Q400" s="182">
        <f xml:space="preserve"> PR19FDPublishedTables!Q$456</f>
        <v>1046.2372125416539</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3336.4850658091418</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3351.4122406202541</v>
      </c>
      <c r="N403" s="182">
        <f xml:space="preserve"> PR19FDPublishedTables!N$418</f>
        <v>3205.0862728084453</v>
      </c>
      <c r="O403" s="182">
        <f xml:space="preserve"> PR19FDPublishedTables!O$418</f>
        <v>3067.116936537182</v>
      </c>
      <c r="P403" s="182">
        <f xml:space="preserve"> PR19FDPublishedTables!P$418</f>
        <v>2935.1656612548404</v>
      </c>
      <c r="Q403" s="182">
        <f xml:space="preserve"> PR19FDPublishedTables!Q$418</f>
        <v>2810.1850986631562</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103.1194140883381</v>
      </c>
      <c r="N404" s="182">
        <f xml:space="preserve"> PR19FDPublishedTables!N$456</f>
        <v>313.73535993246929</v>
      </c>
      <c r="O404" s="182">
        <f xml:space="preserve"> PR19FDPublishedTables!O$456</f>
        <v>506.33392668289775</v>
      </c>
      <c r="P404" s="182">
        <f xml:space="preserve"> PR19FDPublishedTables!P$456</f>
        <v>757.69187372685508</v>
      </c>
      <c r="Q404" s="182">
        <f xml:space="preserve"> PR19FDPublishedTables!Q$456</f>
        <v>1046.2372125416539</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6791.016720517734</v>
      </c>
      <c r="N405" s="317">
        <f t="shared" si="228"/>
        <v>3518.8216327409145</v>
      </c>
      <c r="O405" s="317">
        <f t="shared" si="228"/>
        <v>3573.4508632200796</v>
      </c>
      <c r="P405" s="317">
        <f t="shared" si="228"/>
        <v>3692.8575349816956</v>
      </c>
      <c r="Q405" s="317">
        <f t="shared" si="228"/>
        <v>3856.4223112048103</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3610.0076411678242</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195.94852936722549</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3571.4424137032511</v>
      </c>
      <c r="M416" s="280">
        <f t="shared" si="233"/>
        <v>3414.0591118005987</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3607.6172447812773</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159.74260798170786</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3571.4424137032511</v>
      </c>
      <c r="M421" s="280">
        <f t="shared" si="237"/>
        <v>3447.8746367995695</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222.00514280390652</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4.9151112896120948</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217.09003151429442</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3493.0912335390299</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3508.7190521702382</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107.95957849501129</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7109.7698642042797</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3571.4424137032511</v>
      </c>
      <c r="M435" s="323">
        <f t="shared" si="246"/>
        <v>3414.0591118005987</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3571.4424137032511</v>
      </c>
      <c r="M436" s="323">
        <f t="shared" si="247"/>
        <v>3447.8746367995695</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217.09003151429442</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7142.8848274065022</v>
      </c>
      <c r="M438" s="324">
        <f t="shared" si="249"/>
        <v>7079.0237801144622</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3607.6172447812773</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3607.6172447812773</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7215.2344895625547</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7215.2344895625547</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7142.8848274065022</v>
      </c>
      <c r="N446" s="197">
        <f t="shared" ref="N446" si="265" xml:space="preserve"> M438</f>
        <v>7079.0237801144622</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72.349662156052545</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7142.8848274065022</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72.349662156052545</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7215.2344895625547</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7079.0237801144622</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7109.7698642042797</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2843.9079456817121</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6791.016720517734</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2716.4066882070938</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7109.7698642042797</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6791.016720517734</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227.79501084610601</v>
      </c>
      <c r="N492" s="297">
        <f>Inp!N$156</f>
        <v>212.14702810691</v>
      </c>
      <c r="O492" s="297">
        <f>Inp!O$156</f>
        <v>197.971428181851</v>
      </c>
      <c r="P492" s="297">
        <f>Inp!P$156</f>
        <v>184.18388239570001</v>
      </c>
      <c r="Q492" s="297">
        <f>Inp!Q$156</f>
        <v>170.40290116872299</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227.79501084610601</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227.79501084610601</v>
      </c>
      <c r="N496" s="287">
        <f t="shared" si="301"/>
        <v>211.37058497573199</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4.6719342754176516</v>
      </c>
      <c r="N498" s="279">
        <f t="shared" si="302"/>
        <v>-211.37058497573199</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9.0749934941345797E-2</v>
      </c>
      <c r="N500" s="295">
        <f xml:space="preserve"> Inp!N$175</f>
        <v>9.3636850448844205E-2</v>
      </c>
      <c r="O500" s="295">
        <f xml:space="preserve"> Inp!O$175</f>
        <v>9.8058595748849606E-2</v>
      </c>
      <c r="P500" s="295">
        <f xml:space="preserve"> Inp!P$175</f>
        <v>0.103509557231351</v>
      </c>
      <c r="Q500" s="295">
        <f xml:space="preserve"> Inp!Q$175</f>
        <v>0.10950797283107599</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227.79501084610601</v>
      </c>
      <c r="N501" s="287">
        <f t="shared" si="303"/>
        <v>211.37058497573199</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4.6719342754176516</v>
      </c>
      <c r="N502" s="279">
        <f t="shared" si="304"/>
        <v>-211.37058497573199</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21.096360145791675</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227.79501084610601</v>
      </c>
      <c r="N505" s="279">
        <f t="shared" ref="N505" si="310" xml:space="preserve"> M508</f>
        <v>211.37058497573199</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4.6719342754176516</v>
      </c>
      <c r="N506" s="279">
        <f t="shared" si="314"/>
        <v>-211.37058497573199</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21.096360145791675</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227.79501084610601</v>
      </c>
      <c r="M508" s="279">
        <f t="shared" si="316"/>
        <v>211.37058497573199</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227.79501084610601</v>
      </c>
      <c r="N511" s="279">
        <f t="shared" si="317"/>
        <v>211.37058497573199</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4.6719342754176516</v>
      </c>
      <c r="N512" s="279">
        <f t="shared" si="318"/>
        <v>-211.37058497573199</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21.096360145791675</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227.79501084610601</v>
      </c>
      <c r="M514" s="279">
        <f t="shared" si="320"/>
        <v>211.37058497573199</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113.897505423053</v>
      </c>
      <c r="M515" s="279">
        <f t="shared" si="321"/>
        <v>221.91876504862782</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214.44340058412155</v>
      </c>
      <c r="N519" s="279">
        <f t="shared" si="322"/>
        <v>195.0720194671112</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4.3981010365627213</v>
      </c>
      <c r="N520" s="279">
        <f t="shared" si="323"/>
        <v>-195.0720194671112</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19.859852034543518</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218.69659391225309</v>
      </c>
      <c r="M522" s="279">
        <f t="shared" si="325"/>
        <v>198.98164958614075</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109.34829695612655</v>
      </c>
      <c r="M523" s="279">
        <f t="shared" si="326"/>
        <v>208.9115756034125</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19.859852034543518</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198.98164958614075</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208.9115756034125</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214.44340058412155</v>
      </c>
      <c r="N531" s="197">
        <f t="shared" si="330"/>
        <v>195.0720194671112</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4.3981010365627213</v>
      </c>
      <c r="N532" s="197">
        <f t="shared" si="331"/>
        <v>-195.0720194671112</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218.84150162068426</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218.69659391225309</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218.84150162068426</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19.859852034543518</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198.98164958614075</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208.9115756034125</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218.69659391225309</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218.69659391225312</v>
      </c>
      <c r="N544" s="182">
        <f xml:space="preserve"> PR19FDPublishedTables!N$582</f>
        <v>201.03685818194549</v>
      </c>
      <c r="O544" s="182">
        <f xml:space="preserve"> PR19FDPublishedTables!O$582</f>
        <v>184.22276853947668</v>
      </c>
      <c r="P544" s="182">
        <f xml:space="preserve"> PR19FDPublishedTables!P$582</f>
        <v>168.00037023692454</v>
      </c>
      <c r="Q544" s="182">
        <f xml:space="preserve"> PR19FDPublishedTables!Q$582</f>
        <v>152.29073000136702</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17.659735730308377</v>
      </c>
      <c r="N545" s="182">
        <f xml:space="preserve"> PR19FDPublishedTables!N$583</f>
        <v>16.814089642468836</v>
      </c>
      <c r="O545" s="182">
        <f xml:space="preserve"> PR19FDPublishedTables!O$583</f>
        <v>16.222398302551646</v>
      </c>
      <c r="P545" s="182">
        <f xml:space="preserve"> PR19FDPublishedTables!P$583</f>
        <v>15.709640235558114</v>
      </c>
      <c r="Q545" s="182">
        <f xml:space="preserve"> PR19FDPublishedTables!Q$583</f>
        <v>15.154141823400725</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201.03685818194475</v>
      </c>
      <c r="N547" s="182">
        <f xml:space="preserve"> PR19FDPublishedTables!N$585</f>
        <v>184.22276853947665</v>
      </c>
      <c r="O547" s="182">
        <f xml:space="preserve"> PR19FDPublishedTables!O$585</f>
        <v>168.00037023692502</v>
      </c>
      <c r="P547" s="182">
        <f xml:space="preserve"> PR19FDPublishedTables!P$585</f>
        <v>152.29073000136643</v>
      </c>
      <c r="Q547" s="182">
        <f xml:space="preserve"> PR19FDPublishedTables!Q$585</f>
        <v>137.1365881779663</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209.86672604709895</v>
      </c>
      <c r="N548" s="182">
        <f xml:space="preserve"> PR19FDPublishedTables!N$589</f>
        <v>192.62981336071107</v>
      </c>
      <c r="O548" s="182">
        <f xml:space="preserve"> PR19FDPublishedTables!O$589</f>
        <v>176.11156938820085</v>
      </c>
      <c r="P548" s="182">
        <f xml:space="preserve"> PR19FDPublishedTables!P$589</f>
        <v>160.14555011914547</v>
      </c>
      <c r="Q548" s="182">
        <f xml:space="preserve"> PR19FDPublishedTables!Q$589</f>
        <v>144.71365908966666</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33.224837184900124</v>
      </c>
      <c r="O551" s="182">
        <f xml:space="preserve"> PR19FDPublishedTables!O$621</f>
        <v>66.05365573756221</v>
      </c>
      <c r="P551" s="182">
        <f xml:space="preserve"> PR19FDPublishedTables!P$621</f>
        <v>91.578299780323078</v>
      </c>
      <c r="Q551" s="182">
        <f xml:space="preserve"> PR19FDPublishedTables!Q$621</f>
        <v>110.15779179540911</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34.622728731166895</v>
      </c>
      <c r="N552" s="182">
        <f xml:space="preserve"> PR19FDPublishedTables!N$622</f>
        <v>37.161682325004712</v>
      </c>
      <c r="O552" s="182">
        <f xml:space="preserve"> PR19FDPublishedTables!O$622</f>
        <v>32.784724616980562</v>
      </c>
      <c r="P552" s="182">
        <f xml:space="preserve"> PR19FDPublishedTables!P$622</f>
        <v>28.474245315519568</v>
      </c>
      <c r="Q552" s="182">
        <f xml:space="preserve"> PR19FDPublishedTables!Q$622</f>
        <v>30.611205436178061</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1.3978915462667927</v>
      </c>
      <c r="N553" s="182">
        <f xml:space="preserve"> PR19FDPublishedTables!N$623</f>
        <v>4.3328637723426242</v>
      </c>
      <c r="O553" s="182">
        <f xml:space="preserve"> PR19FDPublishedTables!O$623</f>
        <v>7.2600805742196926</v>
      </c>
      <c r="P553" s="182">
        <f xml:space="preserve"> PR19FDPublishedTables!P$623</f>
        <v>9.8947533004336581</v>
      </c>
      <c r="Q553" s="182">
        <f xml:space="preserve"> PR19FDPublishedTables!Q$623</f>
        <v>12.484608052543768</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33.224837184900103</v>
      </c>
      <c r="N554" s="182">
        <f xml:space="preserve"> PR19FDPublishedTables!N$624</f>
        <v>66.053655737562224</v>
      </c>
      <c r="O554" s="182">
        <f xml:space="preserve"> PR19FDPublishedTables!O$624</f>
        <v>91.578299780323078</v>
      </c>
      <c r="P554" s="182">
        <f xml:space="preserve"> PR19FDPublishedTables!P$624</f>
        <v>110.15779179540898</v>
      </c>
      <c r="Q554" s="182">
        <f xml:space="preserve"> PR19FDPublishedTables!Q$624</f>
        <v>128.28438917904342</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16.612418592450052</v>
      </c>
      <c r="N555" s="182">
        <f xml:space="preserve"> PR19FDPublishedTables!N$628</f>
        <v>49.639246461231174</v>
      </c>
      <c r="O555" s="182">
        <f xml:space="preserve"> PR19FDPublishedTables!O$628</f>
        <v>78.815977758942637</v>
      </c>
      <c r="P555" s="182">
        <f xml:space="preserve"> PR19FDPublishedTables!P$628</f>
        <v>100.86804578786604</v>
      </c>
      <c r="Q555" s="182">
        <f xml:space="preserve"> PR19FDPublishedTables!Q$628</f>
        <v>119.22109048722626</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208.9115756034125</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209.86672604709895</v>
      </c>
      <c r="N558" s="182">
        <f xml:space="preserve"> PR19FDPublishedTables!N$589</f>
        <v>192.62981336071107</v>
      </c>
      <c r="O558" s="182">
        <f xml:space="preserve"> PR19FDPublishedTables!O$589</f>
        <v>176.11156938820085</v>
      </c>
      <c r="P558" s="182">
        <f xml:space="preserve"> PR19FDPublishedTables!P$589</f>
        <v>160.14555011914547</v>
      </c>
      <c r="Q558" s="182">
        <f xml:space="preserve"> PR19FDPublishedTables!Q$589</f>
        <v>144.71365908966666</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16.612418592450052</v>
      </c>
      <c r="N559" s="182">
        <f xml:space="preserve"> PR19FDPublishedTables!N$628</f>
        <v>49.639246461231174</v>
      </c>
      <c r="O559" s="182">
        <f xml:space="preserve"> PR19FDPublishedTables!O$628</f>
        <v>78.815977758942637</v>
      </c>
      <c r="P559" s="182">
        <f xml:space="preserve"> PR19FDPublishedTables!P$628</f>
        <v>100.86804578786604</v>
      </c>
      <c r="Q559" s="182">
        <f xml:space="preserve"> PR19FDPublishedTables!Q$628</f>
        <v>119.22109048722626</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435.39072024296155</v>
      </c>
      <c r="N560" s="317">
        <f t="shared" si="338"/>
        <v>242.26905982194225</v>
      </c>
      <c r="O560" s="317">
        <f t="shared" si="338"/>
        <v>254.92754714714349</v>
      </c>
      <c r="P560" s="317">
        <f t="shared" si="338"/>
        <v>261.01359590701151</v>
      </c>
      <c r="Q560" s="317">
        <f t="shared" si="338"/>
        <v>263.93474957689295</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230.35579140689973</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20.904773083538377</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227.89493138209519</v>
      </c>
      <c r="M571" s="280">
        <f t="shared" si="343"/>
        <v>209.45101832336138</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230.20325941635221</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18.588898221156207</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227.89493138209519</v>
      </c>
      <c r="M576" s="280">
        <f t="shared" si="347"/>
        <v>211.61436119519601</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36.444394771875984</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1.4714412534028516</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34.97295351847314</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218.71735641895737</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219.71733920795359</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17.392163491999728</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455.8268591189107</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227.89493138209519</v>
      </c>
      <c r="M590" s="323">
        <f t="shared" si="356"/>
        <v>209.45101832336138</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227.89493138209519</v>
      </c>
      <c r="M591" s="323">
        <f t="shared" si="357"/>
        <v>211.61436119519601</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34.97295351847314</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455.78986276419039</v>
      </c>
      <c r="M593" s="324">
        <f t="shared" si="359"/>
        <v>456.03833303703055</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230.20325941635218</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230.20325941635218</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460.40651883270436</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460.40651883270436</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455.78986276419039</v>
      </c>
      <c r="N601" s="197">
        <f t="shared" ref="N601" si="375" xml:space="preserve"> M593</f>
        <v>456.03833303703055</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4.6166560685139757</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455.78986276419039</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4.6166560685139757</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460.40651883270436</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456.03833303703055</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455.8268591189107</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182.3307436475643</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435.39072024296155</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174.15628809718464</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455.8268591189107</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435.39072024296155</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5939.8486994579389</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334.38810244418022</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5876.3940924406415</v>
      </c>
      <c r="M805" s="280">
        <f t="shared" si="485"/>
        <v>5605.4605970137591</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5935.9155795648112</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274.80752880368607</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5876.3940924406415</v>
      </c>
      <c r="M810" s="280">
        <f t="shared" si="486"/>
        <v>5661.1080507611259</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425.09585491400844</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10.319725242253053</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414.77612967175543</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5741.5198503002111</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5767.2375566642941</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206.2695178438276</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11715.026924808333</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6.3106099358190022</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35.766046087953782</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72.349662156052545</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4.6166560685139757</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119.04297424833931</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11752.788184881283</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119.04297424833931</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11871.831159129622</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11681.34477744664</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248.48937333203691</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1411.28270726202</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2843.9079456817121</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182.3307436475643</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4686.0107699233331</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237.34882020090524</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1348.010504622227</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2716.4066882070938</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174.15628809718464</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4475.9223011274116</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United Utilities</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623.02930820902554</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6.3106099358190022</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629.33991814484455</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619.63592164936404</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314.87845844530045</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13.018632932110828</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311.51465410451277</v>
      </c>
      <c r="M35" s="410">
        <f xml:space="preserve"> Update!M106</f>
        <v>301.85982551318966</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314.66995907242222</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9.8633129460268112</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311.51465410451277</v>
      </c>
      <c r="M42" s="297">
        <f xml:space="preserve"> Update!M111</f>
        <v>304.80664612639544</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13.175949727622564</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0.20649971784365265</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12.969450009778912</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629.54841751772267</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623.02930820902554</v>
      </c>
      <c r="M54" s="413">
        <f t="shared" si="1"/>
        <v>619.63592164936404</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23.088445595981291</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306.70595380843633</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308.06772986433151</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6.4497496573243431</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621.22343333009223</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237.34882020090524</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3531.0841865015655</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35.766046087953782</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3566.8502325895192</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3526.646742645783</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1784.6068084379147</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104.5161670613055</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1765.5420932507827</v>
      </c>
      <c r="M103" s="410">
        <f xml:space="preserve"> Update!M261</f>
        <v>1680.090641376609</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1783.4251162947601</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86.612709654795168</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1765.5420932507827</v>
      </c>
      <c r="M110" s="297">
        <f xml:space="preserve"> Update!M266</f>
        <v>1696.8124066399648</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153.47036761060335</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3.7266729813944539</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149.7436946292089</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3568.0319247326747</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3531.0841865015655</v>
      </c>
      <c r="M122" s="413">
        <f t="shared" si="4"/>
        <v>3526.646742645783</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194.85554969749509</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1723.0053065337877</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1730.7334354217699</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74.468026199492257</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3528.2067681550498</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1348.010504622227</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7142.8848274065022</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72.349662156052545</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7215.2344895625547</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7079.0237801144622</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3610.0076411678242</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195.94852936722549</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3571.4424137032511</v>
      </c>
      <c r="M171" s="410">
        <f xml:space="preserve"> Update!M416</f>
        <v>3414.0591118005987</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3607.6172447812773</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159.74260798170786</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3571.4424137032511</v>
      </c>
      <c r="M178" s="297">
        <f xml:space="preserve"> Update!M421</f>
        <v>3447.8746367995695</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222.00514280390652</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4.9151112896120948</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217.09003151429442</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7217.6248859491016</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7142.8848274065022</v>
      </c>
      <c r="M190" s="413">
        <f t="shared" si="7"/>
        <v>7079.0237801144622</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360.60624863854542</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3493.0912335390299</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3508.7190521702382</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107.95957849501129</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7109.7698642042797</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2716.4066882070938</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455.78986276419039</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4.6166560685139757</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460.40651883270436</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456.03833303703055</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230.35579140689973</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20.904773083538377</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227.89493138209519</v>
      </c>
      <c r="M239" s="410">
        <f xml:space="preserve"> Update!M571</f>
        <v>209.45101832336138</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230.20325941635221</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18.588898221156207</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227.89493138209519</v>
      </c>
      <c r="M246" s="297">
        <f xml:space="preserve"> Update!M576</f>
        <v>211.61436119519601</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36.444394771875984</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1.4714412534028516</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34.97295351847314</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460.55905082325194</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455.78986276419039</v>
      </c>
      <c r="M258" s="413">
        <f t="shared" si="10"/>
        <v>456.03833303703055</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40.965112558097438</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218.71735641895737</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219.71733920795359</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17.392163491999728</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455.8268591189107</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174.15628809718464</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11752.788184881283</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119.04297424833931</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11871.831159129622</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11681.34477744664</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5939.8486994579389</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334.38810244418022</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5876.3940924406415</v>
      </c>
      <c r="M375" s="410">
        <f xml:space="preserve"> Update!M805</f>
        <v>5605.4605970137591</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5935.9155795648112</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274.80752880368607</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5876.3940924406415</v>
      </c>
      <c r="M382" s="297">
        <f xml:space="preserve"> Update!M810</f>
        <v>5661.1080507611259</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425.09585491400844</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10.319725242253053</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414.77612967175543</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11875.764279022751</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11752.788184881283</v>
      </c>
      <c r="M394" s="413">
        <f t="shared" si="16"/>
        <v>11681.344777446642</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619.5153564901193</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5741.5198503002111</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5767.2375566642941</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206.2695178438276</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11715.026924808333</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4475.9223011274116</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United Utilities</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623.02930820902554</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6.3106099358190022</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629.33991814484455</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619.63592164936404</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314.87845844530045</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13.018632932110828</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301.85982551318966</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314.66995907242222</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9.8633129460268112</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304.80664612639544</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13.175949727622564</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0.20649971784365265</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12.969450009778912</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629.54841751772267</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619.63592164936404</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23.088445595981291</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306.70595380843633</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308.06772986433151</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6.4497496573243431</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621.22343333009223</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237.34882020090524</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3531.0841865015655</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35.766046087953782</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3566.8502325895192</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3526.646742645783</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1784.6068084379147</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104.5161670613055</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1680.090641376609</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1783.4251162947601</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86.612709654795168</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1696.8124066399648</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153.47036761060335</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3.7266729813944539</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149.7436946292089</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3568.0319247326747</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3526.646742645783</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194.85554969749509</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1723.0053065337877</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1730.7334354217699</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74.468026199492257</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3528.2067681550498</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1348.010504622227</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7142.8848274065022</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72.349662156052545</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7215.2344895625547</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7079.0237801144622</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3610.0076411678242</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195.94852936722549</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3414.0591118005987</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3607.6172447812773</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159.74260798170786</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3447.8746367995695</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222.00514280390652</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4.9151112896120948</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217.09003151429442</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7217.6248859491016</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7079.0237801144622</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360.60624863854542</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3493.0912335390299</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3508.7190521702382</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107.95957849501129</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7109.7698642042797</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2716.4066882070938</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455.78986276419039</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4.6166560685139757</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460.40651883270436</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456.03833303703055</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230.35579140689973</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20.904773083538377</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209.45101832336138</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230.20325941635221</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18.588898221156207</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211.61436119519601</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36.444394771875984</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1.4714412534028516</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34.97295351847314</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460.55905082325194</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456.03833303703055</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40.965112558097438</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218.71735641895737</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219.71733920795359</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17.392163491999728</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455.8268591189107</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174.15628809718464</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11752.788184881283</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119.04297424833931</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11871.831159129622</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11681.34477744664</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5939.8486994579389</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334.38810244418022</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5605.4605970137591</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5935.9155795648112</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274.80752880368607</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5661.1080507611259</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425.09585491400844</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10.319725242253053</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414.77612967175543</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11875.764279022751</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11681.344777446642</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619.5153564901193</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5741.5198503002111</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5767.2375566642941</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206.2695178438276</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11715.026924808333</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4475.9223011274116</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United Utilities</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298.94124188390396</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300.2381699410538</v>
      </c>
      <c r="N29" s="182">
        <f xml:space="preserve"> PR19FDPublishedTables!N$28</f>
        <v>290.51833559315799</v>
      </c>
      <c r="O29" s="182">
        <f xml:space="preserve"> PR19FDPublishedTables!O$28</f>
        <v>281.28265513813949</v>
      </c>
      <c r="P29" s="182">
        <f xml:space="preserve"> PR19FDPublishedTables!P$28</f>
        <v>272.30527488881796</v>
      </c>
      <c r="Q29" s="182">
        <f xml:space="preserve"> PR19FDPublishedTables!Q$28</f>
        <v>263.38973803977689</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12.413330991171232</v>
      </c>
      <c r="N30" s="182">
        <f xml:space="preserve"> PR19FDPublishedTables!N$29</f>
        <v>12.167781018328659</v>
      </c>
      <c r="O30" s="182">
        <f xml:space="preserve"> PR19FDPublishedTables!O$29</f>
        <v>11.879858954532304</v>
      </c>
      <c r="P30" s="182">
        <f xml:space="preserve"> PR19FDPublishedTables!P$29</f>
        <v>11.722985607216671</v>
      </c>
      <c r="Q30" s="182">
        <f xml:space="preserve"> PR19FDPublishedTables!Q$29</f>
        <v>11.361541892216906</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287.82483894988258</v>
      </c>
      <c r="N31" s="182">
        <f xml:space="preserve"> PR19FDPublishedTables!N$30</f>
        <v>278.35055457482935</v>
      </c>
      <c r="O31" s="182">
        <f xml:space="preserve"> PR19FDPublishedTables!O$30</f>
        <v>269.40279618360717</v>
      </c>
      <c r="P31" s="182">
        <f xml:space="preserve"> PR19FDPublishedTables!P$30</f>
        <v>260.58228928160128</v>
      </c>
      <c r="Q31" s="182">
        <f xml:space="preserve"> PR19FDPublishedTables!Q$30</f>
        <v>252.02819614755998</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294.03150444546816</v>
      </c>
      <c r="N32" s="182">
        <f xml:space="preserve"> PR19FDPublishedTables!N$34</f>
        <v>284.43444508399364</v>
      </c>
      <c r="O32" s="182">
        <f xml:space="preserve"> PR19FDPublishedTables!O$34</f>
        <v>275.34272566087333</v>
      </c>
      <c r="P32" s="182">
        <f xml:space="preserve"> PR19FDPublishedTables!P$34</f>
        <v>266.44378208520959</v>
      </c>
      <c r="Q32" s="182">
        <f xml:space="preserve"> PR19FDPublishedTables!Q$34</f>
        <v>257.70896709366843</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298.94124188390396</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298.94124188390396</v>
      </c>
      <c r="N35" s="182">
        <f xml:space="preserve"> PR19FDPublishedTables!N$68</f>
        <v>289.57094473235304</v>
      </c>
      <c r="O35" s="182">
        <f xml:space="preserve"> PR19FDPublishedTables!O$68</f>
        <v>280.33855273788657</v>
      </c>
      <c r="P35" s="182">
        <f xml:space="preserve"> PR19FDPublishedTables!P$68</f>
        <v>271.30195309302536</v>
      </c>
      <c r="Q35" s="182">
        <f xml:space="preserve"> PR19FDPublishedTables!Q$68</f>
        <v>262.33518091732145</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9.3702971515505382</v>
      </c>
      <c r="N36" s="182">
        <f xml:space="preserve"> PR19FDPublishedTables!N$69</f>
        <v>9.2323919944664663</v>
      </c>
      <c r="O36" s="182">
        <f xml:space="preserve"> PR19FDPublishedTables!O$69</f>
        <v>9.0365996448608747</v>
      </c>
      <c r="P36" s="182">
        <f xml:space="preserve"> PR19FDPublishedTables!P$69</f>
        <v>8.9667721757044792</v>
      </c>
      <c r="Q36" s="182">
        <f xml:space="preserve"> PR19FDPublishedTables!Q$69</f>
        <v>8.6927008585443932</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289.57094473235344</v>
      </c>
      <c r="N38" s="182">
        <f xml:space="preserve"> PR19FDPublishedTables!N$71</f>
        <v>280.33855273788657</v>
      </c>
      <c r="O38" s="182">
        <f xml:space="preserve"> PR19FDPublishedTables!O$71</f>
        <v>271.3019530930257</v>
      </c>
      <c r="P38" s="182">
        <f xml:space="preserve"> PR19FDPublishedTables!P$71</f>
        <v>262.33518091732088</v>
      </c>
      <c r="Q38" s="182">
        <f xml:space="preserve"> PR19FDPublishedTables!Q$71</f>
        <v>253.64248005877707</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294.2560933081287</v>
      </c>
      <c r="N39" s="182">
        <f xml:space="preserve"> PR19FDPublishedTables!N$75</f>
        <v>284.95474873511978</v>
      </c>
      <c r="O39" s="182">
        <f xml:space="preserve"> PR19FDPublishedTables!O$75</f>
        <v>275.82025291545614</v>
      </c>
      <c r="P39" s="182">
        <f xml:space="preserve"> PR19FDPublishedTables!P$75</f>
        <v>266.81856700517312</v>
      </c>
      <c r="Q39" s="182">
        <f xml:space="preserve"> PR19FDPublishedTables!Q$75</f>
        <v>257.98883048804925</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12.321174553501564</v>
      </c>
      <c r="O42" s="182">
        <f xml:space="preserve"> PR19FDPublishedTables!O$107</f>
        <v>25.784046366015023</v>
      </c>
      <c r="P42" s="182">
        <f xml:space="preserve"> PR19FDPublishedTables!P$107</f>
        <v>47.610410408147516</v>
      </c>
      <c r="Q42" s="182">
        <f xml:space="preserve"> PR19FDPublishedTables!Q$107</f>
        <v>77.769926667420563</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12.517352422793053</v>
      </c>
      <c r="N43" s="182">
        <f xml:space="preserve"> PR19FDPublishedTables!N$108</f>
        <v>14.080166906078892</v>
      </c>
      <c r="O43" s="182">
        <f xml:space="preserve"> PR19FDPublishedTables!O$108</f>
        <v>23.028662123962381</v>
      </c>
      <c r="P43" s="182">
        <f xml:space="preserve"> PR19FDPublishedTables!P$108</f>
        <v>32.266297902110999</v>
      </c>
      <c r="Q43" s="182">
        <f xml:space="preserve"> PR19FDPublishedTables!Q$108</f>
        <v>20.25720322350622</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0.19617786929145545</v>
      </c>
      <c r="N44" s="182">
        <f xml:space="preserve"> PR19FDPublishedTables!N$109</f>
        <v>0.61729509356543444</v>
      </c>
      <c r="O44" s="182">
        <f xml:space="preserve"> PR19FDPublishedTables!O$109</f>
        <v>1.2022980818298534</v>
      </c>
      <c r="P44" s="182">
        <f xml:space="preserve"> PR19FDPublishedTables!P$109</f>
        <v>2.1067816428379507</v>
      </c>
      <c r="Q44" s="182">
        <f xml:space="preserve"> PR19FDPublishedTables!Q$109</f>
        <v>2.9125930024534901</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12.321174553501598</v>
      </c>
      <c r="N45" s="182">
        <f xml:space="preserve"> PR19FDPublishedTables!N$110</f>
        <v>25.784046366015023</v>
      </c>
      <c r="O45" s="182">
        <f xml:space="preserve"> PR19FDPublishedTables!O$110</f>
        <v>47.610410408147551</v>
      </c>
      <c r="P45" s="182">
        <f xml:space="preserve"> PR19FDPublishedTables!P$110</f>
        <v>77.769926667420577</v>
      </c>
      <c r="Q45" s="182">
        <f xml:space="preserve"> PR19FDPublishedTables!Q$110</f>
        <v>95.114536888473296</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6.1605872767507988</v>
      </c>
      <c r="N46" s="182">
        <f xml:space="preserve"> PR19FDPublishedTables!N$114</f>
        <v>19.052610459758291</v>
      </c>
      <c r="O46" s="182">
        <f xml:space="preserve"> PR19FDPublishedTables!O$114</f>
        <v>36.697228387081289</v>
      </c>
      <c r="P46" s="182">
        <f xml:space="preserve"> PR19FDPublishedTables!P$114</f>
        <v>62.690168537784047</v>
      </c>
      <c r="Q46" s="182">
        <f xml:space="preserve"> PR19FDPublishedTables!Q$114</f>
        <v>86.44223177794693</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294.03150444546816</v>
      </c>
      <c r="N48" s="197">
        <f t="shared" si="4"/>
        <v>284.43444508399364</v>
      </c>
      <c r="O48" s="197">
        <f t="shared" si="4"/>
        <v>275.34272566087333</v>
      </c>
      <c r="P48" s="197">
        <f t="shared" si="4"/>
        <v>266.44378208520959</v>
      </c>
      <c r="Q48" s="197">
        <f t="shared" si="4"/>
        <v>257.70896709366843</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294.2560933081287</v>
      </c>
      <c r="N49" s="197">
        <f t="shared" si="5"/>
        <v>284.95474873511978</v>
      </c>
      <c r="O49" s="197">
        <f t="shared" si="5"/>
        <v>275.82025291545614</v>
      </c>
      <c r="P49" s="197">
        <f t="shared" si="5"/>
        <v>266.81856700517312</v>
      </c>
      <c r="Q49" s="197">
        <f t="shared" si="5"/>
        <v>257.98883048804925</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6.1605872767507988</v>
      </c>
      <c r="N50" s="197">
        <f t="shared" si="6"/>
        <v>19.052610459758291</v>
      </c>
      <c r="O50" s="197">
        <f t="shared" si="6"/>
        <v>36.697228387081289</v>
      </c>
      <c r="P50" s="197">
        <f t="shared" si="6"/>
        <v>62.690168537784047</v>
      </c>
      <c r="Q50" s="197">
        <f t="shared" si="6"/>
        <v>86.44223177794693</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594.44818503034764</v>
      </c>
      <c r="N51" s="325">
        <f t="shared" si="7"/>
        <v>588.4418042788717</v>
      </c>
      <c r="O51" s="325">
        <f xml:space="preserve"> SUM(O48:O50)</f>
        <v>587.86020696341075</v>
      </c>
      <c r="P51" s="325">
        <f t="shared" si="7"/>
        <v>595.95251762816679</v>
      </c>
      <c r="Q51" s="325">
        <f t="shared" si="7"/>
        <v>602.1400293596646</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316.03512466848179</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13.066455234909494</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311.51465410451277</v>
      </c>
      <c r="M62" s="197">
        <f t="shared" si="12"/>
        <v>302.9686694335723</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314.66995907242222</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9.8633129460268112</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311.51465410451277</v>
      </c>
      <c r="M67" s="197">
        <f t="shared" si="16"/>
        <v>304.80664612639544</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13.175949727622564</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0.20649971784365265</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12.969450009778912</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307.83259936866432</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308.06772986433151</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6.4497496573243431</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622.35007889032011</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311.51465410451277</v>
      </c>
      <c r="M81" s="323">
        <f t="shared" si="25"/>
        <v>302.9686694335723</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311.51465410451277</v>
      </c>
      <c r="M82" s="323">
        <f t="shared" si="26"/>
        <v>304.80664612639544</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12.969450009778912</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623.02930820902554</v>
      </c>
      <c r="M84" s="324">
        <f t="shared" si="28"/>
        <v>620.74476556974673</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314.66995907242227</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314.66995907242227</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629.33991814484455</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629.33991814484455</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623.02930820902554</v>
      </c>
      <c r="N92" s="197">
        <f t="shared" si="41"/>
        <v>620.74476556974673</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6.3106099358190022</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622.35007889032011</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248.94003155612805</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594.44818503034764</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237.77927401213907</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622.35007889032011</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594.44818503034764</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1694.280955969482</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1701.6314322525266</v>
      </c>
      <c r="N118" s="182">
        <f xml:space="preserve"> PR19FDPublishedTables!N$200</f>
        <v>1616.9662059154957</v>
      </c>
      <c r="O118" s="182">
        <f xml:space="preserve"> PR19FDPublishedTables!O$200</f>
        <v>1537.4344269264252</v>
      </c>
      <c r="P118" s="182">
        <f xml:space="preserve"> PR19FDPublishedTables!P$200</f>
        <v>1461.4758256219316</v>
      </c>
      <c r="Q118" s="182">
        <f xml:space="preserve"> PR19FDPublishedTables!Q$200</f>
        <v>1386.5469793120415</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99.656683034704983</v>
      </c>
      <c r="N119" s="182">
        <f xml:space="preserve"> PR19FDPublishedTables!N$201</f>
        <v>95.558051021481887</v>
      </c>
      <c r="O119" s="182">
        <f xml:space="preserve"> PR19FDPublishedTables!O$201</f>
        <v>91.536347507835274</v>
      </c>
      <c r="P119" s="182">
        <f xml:space="preserve"> PR19FDPublishedTables!P$201</f>
        <v>89.707932329686116</v>
      </c>
      <c r="Q119" s="182">
        <f xml:space="preserve"> PR19FDPublishedTables!Q$201</f>
        <v>87.088159818172429</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1601.9747492178217</v>
      </c>
      <c r="N120" s="182">
        <f xml:space="preserve"> PR19FDPublishedTables!N$202</f>
        <v>1521.4081548940139</v>
      </c>
      <c r="O120" s="182">
        <f xml:space="preserve"> PR19FDPublishedTables!O$202</f>
        <v>1445.89807941859</v>
      </c>
      <c r="P120" s="182">
        <f xml:space="preserve"> PR19FDPublishedTables!P$202</f>
        <v>1371.7678932922454</v>
      </c>
      <c r="Q120" s="182">
        <f xml:space="preserve"> PR19FDPublishedTables!Q$202</f>
        <v>1299.458819493869</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1651.803090735174</v>
      </c>
      <c r="N121" s="182">
        <f xml:space="preserve"> PR19FDPublishedTables!N$206</f>
        <v>1569.1871804047548</v>
      </c>
      <c r="O121" s="182">
        <f xml:space="preserve"> PR19FDPublishedTables!O$206</f>
        <v>1491.6662531725076</v>
      </c>
      <c r="P121" s="182">
        <f xml:space="preserve"> PR19FDPublishedTables!P$206</f>
        <v>1416.6218594570885</v>
      </c>
      <c r="Q121" s="182">
        <f xml:space="preserve"> PR19FDPublishedTables!Q$206</f>
        <v>1343.0028994029553</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1694.280955969482</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1694.2809559694822</v>
      </c>
      <c r="N124" s="182">
        <f xml:space="preserve"> PR19FDPublishedTables!N$240</f>
        <v>1611.9975658948235</v>
      </c>
      <c r="O124" s="182">
        <f xml:space="preserve"> PR19FDPublishedTables!O$240</f>
        <v>1532.8531228635395</v>
      </c>
      <c r="P124" s="182">
        <f xml:space="preserve"> PR19FDPublishedTables!P$240</f>
        <v>1456.9180699838046</v>
      </c>
      <c r="Q124" s="182">
        <f xml:space="preserve"> PR19FDPublishedTables!Q$240</f>
        <v>1382.0590813354577</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82.28339007466333</v>
      </c>
      <c r="N125" s="182">
        <f xml:space="preserve"> PR19FDPublishedTables!N$241</f>
        <v>79.144443031278925</v>
      </c>
      <c r="O125" s="182">
        <f xml:space="preserve"> PR19FDPublishedTables!O$241</f>
        <v>75.935052879736858</v>
      </c>
      <c r="P125" s="182">
        <f xml:space="preserve"> PR19FDPublishedTables!P$241</f>
        <v>74.858988648352337</v>
      </c>
      <c r="Q125" s="182">
        <f xml:space="preserve"> PR19FDPublishedTables!Q$241</f>
        <v>72.985686903407782</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1611.9975658948188</v>
      </c>
      <c r="N127" s="182">
        <f xml:space="preserve"> PR19FDPublishedTables!N$243</f>
        <v>1532.8531228635445</v>
      </c>
      <c r="O127" s="182">
        <f xml:space="preserve"> PR19FDPublishedTables!O$243</f>
        <v>1456.9180699838028</v>
      </c>
      <c r="P127" s="182">
        <f xml:space="preserve"> PR19FDPublishedTables!P$243</f>
        <v>1382.0590813354522</v>
      </c>
      <c r="Q127" s="182">
        <f xml:space="preserve"> PR19FDPublishedTables!Q$243</f>
        <v>1309.07339443205</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1653.1392609321506</v>
      </c>
      <c r="N128" s="182">
        <f xml:space="preserve"> PR19FDPublishedTables!N$247</f>
        <v>1572.425344379184</v>
      </c>
      <c r="O128" s="182">
        <f xml:space="preserve"> PR19FDPublishedTables!O$247</f>
        <v>1494.8855964236711</v>
      </c>
      <c r="P128" s="182">
        <f xml:space="preserve"> PR19FDPublishedTables!P$247</f>
        <v>1419.4885756596284</v>
      </c>
      <c r="Q128" s="182">
        <f xml:space="preserve"> PR19FDPublishedTables!Q$247</f>
        <v>1345.5662378837537</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142.25878494628478</v>
      </c>
      <c r="O131" s="182">
        <f xml:space="preserve"> PR19FDPublishedTables!O$278</f>
        <v>259.64322775279601</v>
      </c>
      <c r="P131" s="182">
        <f xml:space="preserve"> PR19FDPublishedTables!P$278</f>
        <v>373.13045178174724</v>
      </c>
      <c r="Q131" s="182">
        <f xml:space="preserve"> PR19FDPublishedTables!Q$278</f>
        <v>455.54513557560739</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145.79918089776703</v>
      </c>
      <c r="N132" s="182">
        <f xml:space="preserve"> PR19FDPublishedTables!N$279</f>
        <v>127.49885334495791</v>
      </c>
      <c r="O132" s="182">
        <f xml:space="preserve"> PR19FDPublishedTables!O$279</f>
        <v>129.55858859735454</v>
      </c>
      <c r="P132" s="182">
        <f xml:space="preserve"> PR19FDPublishedTables!P$279</f>
        <v>104.26544661466075</v>
      </c>
      <c r="Q132" s="182">
        <f xml:space="preserve"> PR19FDPublishedTables!Q$279</f>
        <v>87.870121054299389</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3.5403959514827585</v>
      </c>
      <c r="N133" s="182">
        <f xml:space="preserve"> PR19FDPublishedTables!N$280</f>
        <v>10.11441053844659</v>
      </c>
      <c r="O133" s="182">
        <f xml:space="preserve"> PR19FDPublishedTables!O$280</f>
        <v>16.071364568403805</v>
      </c>
      <c r="P133" s="182">
        <f xml:space="preserve"> PR19FDPublishedTables!P$280</f>
        <v>21.850762820801169</v>
      </c>
      <c r="Q133" s="182">
        <f xml:space="preserve"> PR19FDPublishedTables!Q$280</f>
        <v>26.377240813745097</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142.25878494628427</v>
      </c>
      <c r="N134" s="182">
        <f xml:space="preserve"> PR19FDPublishedTables!N$281</f>
        <v>259.64322775279612</v>
      </c>
      <c r="O134" s="182">
        <f xml:space="preserve"> PR19FDPublishedTables!O$281</f>
        <v>373.13045178174679</v>
      </c>
      <c r="P134" s="182">
        <f xml:space="preserve"> PR19FDPublishedTables!P$281</f>
        <v>455.54513557560682</v>
      </c>
      <c r="Q134" s="182">
        <f xml:space="preserve"> PR19FDPublishedTables!Q$281</f>
        <v>517.03801581616176</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71.129392473142133</v>
      </c>
      <c r="N135" s="182">
        <f xml:space="preserve"> PR19FDPublishedTables!N$285</f>
        <v>200.95100634954045</v>
      </c>
      <c r="O135" s="182">
        <f xml:space="preserve"> PR19FDPublishedTables!O$285</f>
        <v>316.3868397672714</v>
      </c>
      <c r="P135" s="182">
        <f xml:space="preserve"> PR19FDPublishedTables!P$285</f>
        <v>414.33779367867703</v>
      </c>
      <c r="Q135" s="182">
        <f xml:space="preserve"> PR19FDPublishedTables!Q$285</f>
        <v>486.2915756958846</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1651.803090735174</v>
      </c>
      <c r="N137" s="197">
        <f t="shared" si="52"/>
        <v>1569.1871804047548</v>
      </c>
      <c r="O137" s="197">
        <f t="shared" si="52"/>
        <v>1491.6662531725076</v>
      </c>
      <c r="P137" s="197">
        <f t="shared" si="52"/>
        <v>1416.6218594570885</v>
      </c>
      <c r="Q137" s="197">
        <f t="shared" si="52"/>
        <v>1343.0028994029553</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1653.1392609321506</v>
      </c>
      <c r="N138" s="197">
        <f t="shared" si="53"/>
        <v>1572.425344379184</v>
      </c>
      <c r="O138" s="197">
        <f t="shared" si="53"/>
        <v>1494.8855964236711</v>
      </c>
      <c r="P138" s="197">
        <f t="shared" si="53"/>
        <v>1419.4885756596284</v>
      </c>
      <c r="Q138" s="197">
        <f t="shared" si="53"/>
        <v>1345.5662378837537</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71.129392473142133</v>
      </c>
      <c r="N139" s="197">
        <f t="shared" si="54"/>
        <v>200.95100634954045</v>
      </c>
      <c r="O139" s="197">
        <f t="shared" si="54"/>
        <v>316.3868397672714</v>
      </c>
      <c r="P139" s="197">
        <f t="shared" si="54"/>
        <v>414.33779367867703</v>
      </c>
      <c r="Q139" s="197">
        <f t="shared" si="54"/>
        <v>486.2915756958846</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3376.0717441404668</v>
      </c>
      <c r="N140" s="325">
        <f t="shared" si="55"/>
        <v>3342.5635311334795</v>
      </c>
      <c r="O140" s="325">
        <f xml:space="preserve"> SUM(O137:O139)</f>
        <v>3302.9386893634501</v>
      </c>
      <c r="P140" s="325">
        <f t="shared" si="55"/>
        <v>3250.4482287953938</v>
      </c>
      <c r="Q140" s="325">
        <f t="shared" si="55"/>
        <v>3174.8607129825937</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1791.1623360124952</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104.90009399239219</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1765.5420932507827</v>
      </c>
      <c r="M151" s="197">
        <f t="shared" si="60"/>
        <v>1686.262242020103</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1783.4251162947601</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86.612709654795168</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1765.5420932507827</v>
      </c>
      <c r="M156" s="197">
        <f t="shared" si="64"/>
        <v>1696.8124066399648</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153.47036761060335</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3.7266729813944539</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149.7436946292089</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1729.3345487762385</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1730.7334354217699</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74.468026199492257</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3534.5360103975004</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1765.5420932507827</v>
      </c>
      <c r="M170" s="323">
        <f t="shared" si="73"/>
        <v>1686.262242020103</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1765.5420932507827</v>
      </c>
      <c r="M171" s="323">
        <f t="shared" si="74"/>
        <v>1696.8124066399648</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149.7436946292089</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3531.0841865015655</v>
      </c>
      <c r="M173" s="324">
        <f t="shared" si="76"/>
        <v>3532.8183432892765</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1783.4251162947596</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1783.4251162947596</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3566.8502325895192</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3566.8502325895192</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3531.0841865015655</v>
      </c>
      <c r="N181" s="197">
        <f t="shared" si="81"/>
        <v>3532.8183432892765</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35.766046087953782</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3534.5360103975004</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1413.8144041590003</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3376.0717441404668</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1350.4286976561868</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3534.5360103975004</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3376.0717441404668</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3427.2911928923309</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3442.1601687488333</v>
      </c>
      <c r="N207" s="182">
        <f xml:space="preserve"> PR19FDPublishedTables!N$371</f>
        <v>3285.7859408443492</v>
      </c>
      <c r="O207" s="182">
        <f xml:space="preserve"> PR19FDPublishedTables!O$371</f>
        <v>3144.3700692498646</v>
      </c>
      <c r="P207" s="182">
        <f xml:space="preserve"> PR19FDPublishedTables!P$371</f>
        <v>3009.5409504739723</v>
      </c>
      <c r="Q207" s="182">
        <f xml:space="preserve"> PR19FDPublishedTables!Q$371</f>
        <v>2880.8672714247646</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186.83789342190411</v>
      </c>
      <c r="N208" s="182">
        <f xml:space="preserve"> PR19FDPublishedTables!N$372</f>
        <v>174.19289884054001</v>
      </c>
      <c r="O208" s="182">
        <f xml:space="preserve"> PR19FDPublishedTables!O$372</f>
        <v>166.90755913947268</v>
      </c>
      <c r="P208" s="182">
        <f xml:space="preserve"> PR19FDPublishedTables!P$372</f>
        <v>159.38059763996912</v>
      </c>
      <c r="Q208" s="182">
        <f xml:space="preserve"> PR19FDPublishedTables!Q$372</f>
        <v>150.33925086143151</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3255.3222753269292</v>
      </c>
      <c r="N209" s="182">
        <f xml:space="preserve"> PR19FDPublishedTables!N$373</f>
        <v>3111.5930420038094</v>
      </c>
      <c r="O209" s="182">
        <f xml:space="preserve"> PR19FDPublishedTables!O$373</f>
        <v>2977.462510110392</v>
      </c>
      <c r="P209" s="182">
        <f xml:space="preserve"> PR19FDPublishedTables!P$373</f>
        <v>2850.1603528340033</v>
      </c>
      <c r="Q209" s="182">
        <f xml:space="preserve"> PR19FDPublishedTables!Q$373</f>
        <v>2730.528020563333</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3348.741222037881</v>
      </c>
      <c r="N210" s="182">
        <f xml:space="preserve"> PR19FDPublishedTables!N$377</f>
        <v>3198.6894914240793</v>
      </c>
      <c r="O210" s="182">
        <f xml:space="preserve"> PR19FDPublishedTables!O$377</f>
        <v>3060.9162896801281</v>
      </c>
      <c r="P210" s="182">
        <f xml:space="preserve"> PR19FDPublishedTables!P$377</f>
        <v>2929.8506516539878</v>
      </c>
      <c r="Q210" s="182">
        <f xml:space="preserve"> PR19FDPublishedTables!Q$377</f>
        <v>2805.6976459940488</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3427.2911928923309</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3427.2911928923309</v>
      </c>
      <c r="N213" s="182">
        <f xml:space="preserve"> PR19FDPublishedTables!N$411</f>
        <v>3275.5332883481842</v>
      </c>
      <c r="O213" s="182">
        <f xml:space="preserve"> PR19FDPublishedTables!O$411</f>
        <v>3134.6392572687041</v>
      </c>
      <c r="P213" s="182">
        <f xml:space="preserve"> PR19FDPublishedTables!P$411</f>
        <v>2999.5946158056636</v>
      </c>
      <c r="Q213" s="182">
        <f xml:space="preserve"> PR19FDPublishedTables!Q$411</f>
        <v>2870.7367067040113</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151.7579045441536</v>
      </c>
      <c r="N214" s="182">
        <f xml:space="preserve"> PR19FDPublishedTables!N$412</f>
        <v>140.89403107947788</v>
      </c>
      <c r="O214" s="182">
        <f xml:space="preserve"> PR19FDPublishedTables!O$412</f>
        <v>135.04464146304437</v>
      </c>
      <c r="P214" s="182">
        <f xml:space="preserve"> PR19FDPublishedTables!P$412</f>
        <v>128.85790910164641</v>
      </c>
      <c r="Q214" s="182">
        <f xml:space="preserve"> PR19FDPublishedTables!Q$412</f>
        <v>121.1032160817108</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3275.5332883481774</v>
      </c>
      <c r="N216" s="182">
        <f xml:space="preserve"> PR19FDPublishedTables!N$414</f>
        <v>3134.6392572687064</v>
      </c>
      <c r="O216" s="182">
        <f xml:space="preserve"> PR19FDPublishedTables!O$414</f>
        <v>2999.5946158056599</v>
      </c>
      <c r="P216" s="182">
        <f xml:space="preserve"> PR19FDPublishedTables!P$414</f>
        <v>2870.7367067040173</v>
      </c>
      <c r="Q216" s="182">
        <f xml:space="preserve"> PR19FDPublishedTables!Q$414</f>
        <v>2749.6334906223005</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3351.4122406202541</v>
      </c>
      <c r="N217" s="182">
        <f xml:space="preserve"> PR19FDPublishedTables!N$418</f>
        <v>3205.0862728084453</v>
      </c>
      <c r="O217" s="182">
        <f xml:space="preserve"> PR19FDPublishedTables!O$418</f>
        <v>3067.116936537182</v>
      </c>
      <c r="P217" s="182">
        <f xml:space="preserve"> PR19FDPublishedTables!P$418</f>
        <v>2935.1656612548404</v>
      </c>
      <c r="Q217" s="182">
        <f xml:space="preserve"> PR19FDPublishedTables!Q$418</f>
        <v>2810.1850986631562</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206.23882817667592</v>
      </c>
      <c r="O220" s="182">
        <f xml:space="preserve"> PR19FDPublishedTables!O$449</f>
        <v>421.2318916882632</v>
      </c>
      <c r="P220" s="182">
        <f xml:space="preserve"> PR19FDPublishedTables!P$449</f>
        <v>591.43596167753287</v>
      </c>
      <c r="Q220" s="182">
        <f xml:space="preserve"> PR19FDPublishedTables!Q$449</f>
        <v>923.94778577617637</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210.90825857685007</v>
      </c>
      <c r="N221" s="182">
        <f xml:space="preserve"> PR19FDPublishedTables!N$450</f>
        <v>228.78471708674107</v>
      </c>
      <c r="O221" s="182">
        <f xml:space="preserve"> PR19FDPublishedTables!O$450</f>
        <v>192.49786739063813</v>
      </c>
      <c r="P221" s="182">
        <f xml:space="preserve"> PR19FDPublishedTables!P$450</f>
        <v>365.77556518166404</v>
      </c>
      <c r="Q221" s="182">
        <f xml:space="preserve"> PR19FDPublishedTables!Q$450</f>
        <v>289.66580929178087</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4.6694304001738711</v>
      </c>
      <c r="N222" s="182">
        <f xml:space="preserve"> PR19FDPublishedTables!N$451</f>
        <v>13.791653575154307</v>
      </c>
      <c r="O222" s="182">
        <f xml:space="preserve"> PR19FDPublishedTables!O$451</f>
        <v>22.29379740136898</v>
      </c>
      <c r="P222" s="182">
        <f xml:space="preserve"> PR19FDPublishedTables!P$451</f>
        <v>33.263741083019632</v>
      </c>
      <c r="Q222" s="182">
        <f xml:space="preserve"> PR19FDPublishedTables!Q$451</f>
        <v>45.086955760826065</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206.23882817667621</v>
      </c>
      <c r="N223" s="182">
        <f xml:space="preserve"> PR19FDPublishedTables!N$452</f>
        <v>421.23189168826264</v>
      </c>
      <c r="O223" s="182">
        <f xml:space="preserve"> PR19FDPublishedTables!O$452</f>
        <v>591.4359616775323</v>
      </c>
      <c r="P223" s="182">
        <f xml:space="preserve"> PR19FDPublishedTables!P$452</f>
        <v>923.94778577617728</v>
      </c>
      <c r="Q223" s="182">
        <f xml:space="preserve"> PR19FDPublishedTables!Q$452</f>
        <v>1168.5266393071313</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103.1194140883381</v>
      </c>
      <c r="N224" s="182">
        <f xml:space="preserve"> PR19FDPublishedTables!N$456</f>
        <v>313.73535993246929</v>
      </c>
      <c r="O224" s="182">
        <f xml:space="preserve"> PR19FDPublishedTables!O$456</f>
        <v>506.33392668289775</v>
      </c>
      <c r="P224" s="182">
        <f xml:space="preserve"> PR19FDPublishedTables!P$456</f>
        <v>757.69187372685508</v>
      </c>
      <c r="Q224" s="182">
        <f xml:space="preserve"> PR19FDPublishedTables!Q$456</f>
        <v>1046.2372125416539</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3348.741222037881</v>
      </c>
      <c r="N226" s="197">
        <f t="shared" si="92"/>
        <v>3198.6894914240793</v>
      </c>
      <c r="O226" s="197">
        <f t="shared" si="92"/>
        <v>3060.9162896801281</v>
      </c>
      <c r="P226" s="197">
        <f t="shared" si="92"/>
        <v>2929.8506516539878</v>
      </c>
      <c r="Q226" s="197">
        <f t="shared" si="92"/>
        <v>2805.6976459940488</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3351.4122406202541</v>
      </c>
      <c r="N227" s="197">
        <f t="shared" si="93"/>
        <v>3205.0862728084453</v>
      </c>
      <c r="O227" s="197">
        <f t="shared" si="93"/>
        <v>3067.116936537182</v>
      </c>
      <c r="P227" s="197">
        <f t="shared" si="93"/>
        <v>2935.1656612548404</v>
      </c>
      <c r="Q227" s="197">
        <f t="shared" si="93"/>
        <v>2810.1850986631562</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103.1194140883381</v>
      </c>
      <c r="N228" s="197">
        <f t="shared" si="94"/>
        <v>313.73535993246929</v>
      </c>
      <c r="O228" s="197">
        <f t="shared" si="94"/>
        <v>506.33392668289775</v>
      </c>
      <c r="P228" s="197">
        <f t="shared" si="94"/>
        <v>757.69187372685508</v>
      </c>
      <c r="Q228" s="197">
        <f t="shared" si="94"/>
        <v>1046.2372125416539</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6803.2728767464732</v>
      </c>
      <c r="N229" s="325">
        <f t="shared" si="95"/>
        <v>6717.5111241649947</v>
      </c>
      <c r="O229" s="325">
        <f xml:space="preserve"> SUM(O226:O228)</f>
        <v>6634.3671529002086</v>
      </c>
      <c r="P229" s="325">
        <f t="shared" ref="P229:Q229" si="96" xml:space="preserve"> SUM(P226:P228)</f>
        <v>6622.7081866356839</v>
      </c>
      <c r="Q229" s="325">
        <f t="shared" si="96"/>
        <v>6662.1199571988591</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3623.2685480097275</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196.66832152614316</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3571.4424137032511</v>
      </c>
      <c r="M240" s="197">
        <f t="shared" si="101"/>
        <v>3426.6002264835843</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3607.6172447812773</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159.74260798170786</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3571.4424137032511</v>
      </c>
      <c r="M245" s="197">
        <f t="shared" si="105"/>
        <v>3447.8746367995695</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222.00514280390652</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4.9151112896120948</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217.09003151429442</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3505.9226627332473</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3508.7190521702382</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107.95957849501129</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7122.6012933984975</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3571.4424137032511</v>
      </c>
      <c r="M259" s="323">
        <f t="shared" si="114"/>
        <v>3426.6002264835843</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3571.4424137032511</v>
      </c>
      <c r="M260" s="323">
        <f t="shared" si="115"/>
        <v>3447.8746367995695</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217.09003151429442</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7142.8848274065022</v>
      </c>
      <c r="M262" s="324">
        <f t="shared" si="117"/>
        <v>7091.5648947974487</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3607.6172447812773</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3607.6172447812773</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7215.2344895625547</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7215.2344895625547</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7142.8848274065022</v>
      </c>
      <c r="N270" s="197">
        <f t="shared" ref="N270" si="132" xml:space="preserve"> M262</f>
        <v>7091.5648947974487</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72.349662156052545</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7122.6012933984975</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2849.040517359399</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6803.2728767464732</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2721.3091506985893</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7122.6012933984975</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6803.2728767464732</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218.69659391225309</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219.64538821999221</v>
      </c>
      <c r="N296" s="182">
        <f xml:space="preserve"> PR19FDPublishedTables!N$542</f>
        <v>201.5815159508083</v>
      </c>
      <c r="O296" s="182">
        <f xml:space="preserve"> PR19FDPublishedTables!O$542</f>
        <v>184.63065430185588</v>
      </c>
      <c r="P296" s="182">
        <f xml:space="preserve"> PR19FDPublishedTables!P$542</f>
        <v>168.32014164574642</v>
      </c>
      <c r="Q296" s="182">
        <f xml:space="preserve"> PR19FDPublishedTables!Q$542</f>
        <v>152.52312934067109</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19.932804691131004</v>
      </c>
      <c r="N297" s="182">
        <f xml:space="preserve"> PR19FDPublishedTables!N$543</f>
        <v>18.875458262337105</v>
      </c>
      <c r="O297" s="182">
        <f xml:space="preserve"> PR19FDPublishedTables!O$543</f>
        <v>18.104622693031274</v>
      </c>
      <c r="P297" s="182">
        <f xml:space="preserve"> PR19FDPublishedTables!P$543</f>
        <v>17.42274333486975</v>
      </c>
      <c r="Q297" s="182">
        <f xml:space="preserve"> PR19FDPublishedTables!Q$543</f>
        <v>16.702498703948873</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199.71258352886122</v>
      </c>
      <c r="N298" s="182">
        <f xml:space="preserve"> PR19FDPublishedTables!N$544</f>
        <v>182.70605768847119</v>
      </c>
      <c r="O298" s="182">
        <f xml:space="preserve"> PR19FDPublishedTables!O$544</f>
        <v>166.52603160882461</v>
      </c>
      <c r="P298" s="182">
        <f xml:space="preserve"> PR19FDPublishedTables!P$544</f>
        <v>150.89739831087667</v>
      </c>
      <c r="Q298" s="182">
        <f xml:space="preserve"> PR19FDPublishedTables!Q$544</f>
        <v>135.82063063672223</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209.6789858744267</v>
      </c>
      <c r="N299" s="182">
        <f xml:space="preserve"> PR19FDPublishedTables!N$548</f>
        <v>192.14378681963973</v>
      </c>
      <c r="O299" s="182">
        <f xml:space="preserve"> PR19FDPublishedTables!O$548</f>
        <v>175.57834295534025</v>
      </c>
      <c r="P299" s="182">
        <f xml:space="preserve"> PR19FDPublishedTables!P$548</f>
        <v>159.60876997831156</v>
      </c>
      <c r="Q299" s="182">
        <f xml:space="preserve"> PR19FDPublishedTables!Q$548</f>
        <v>144.17187998869667</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218.69659391225309</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218.69659391225312</v>
      </c>
      <c r="N302" s="182">
        <f xml:space="preserve"> PR19FDPublishedTables!N$582</f>
        <v>201.03685818194549</v>
      </c>
      <c r="O302" s="182">
        <f xml:space="preserve"> PR19FDPublishedTables!O$582</f>
        <v>184.22276853947668</v>
      </c>
      <c r="P302" s="182">
        <f xml:space="preserve"> PR19FDPublishedTables!P$582</f>
        <v>168.00037023692454</v>
      </c>
      <c r="Q302" s="182">
        <f xml:space="preserve"> PR19FDPublishedTables!Q$582</f>
        <v>152.29073000136702</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17.659735730308377</v>
      </c>
      <c r="N303" s="182">
        <f xml:space="preserve"> PR19FDPublishedTables!N$583</f>
        <v>16.814089642468836</v>
      </c>
      <c r="O303" s="182">
        <f xml:space="preserve"> PR19FDPublishedTables!O$583</f>
        <v>16.222398302551646</v>
      </c>
      <c r="P303" s="182">
        <f xml:space="preserve"> PR19FDPublishedTables!P$583</f>
        <v>15.709640235558114</v>
      </c>
      <c r="Q303" s="182">
        <f xml:space="preserve"> PR19FDPublishedTables!Q$583</f>
        <v>15.154141823400725</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201.03685818194475</v>
      </c>
      <c r="N305" s="182">
        <f xml:space="preserve"> PR19FDPublishedTables!N$585</f>
        <v>184.22276853947665</v>
      </c>
      <c r="O305" s="182">
        <f xml:space="preserve"> PR19FDPublishedTables!O$585</f>
        <v>168.00037023692502</v>
      </c>
      <c r="P305" s="182">
        <f xml:space="preserve"> PR19FDPublishedTables!P$585</f>
        <v>152.29073000136643</v>
      </c>
      <c r="Q305" s="182">
        <f xml:space="preserve"> PR19FDPublishedTables!Q$585</f>
        <v>137.1365881779663</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209.86672604709895</v>
      </c>
      <c r="N306" s="182">
        <f xml:space="preserve"> PR19FDPublishedTables!N$589</f>
        <v>192.62981336071107</v>
      </c>
      <c r="O306" s="182">
        <f xml:space="preserve"> PR19FDPublishedTables!O$589</f>
        <v>176.11156938820085</v>
      </c>
      <c r="P306" s="182">
        <f xml:space="preserve"> PR19FDPublishedTables!P$589</f>
        <v>160.14555011914547</v>
      </c>
      <c r="Q306" s="182">
        <f xml:space="preserve"> PR19FDPublishedTables!Q$589</f>
        <v>144.71365908966666</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33.224837184900124</v>
      </c>
      <c r="O309" s="182">
        <f xml:space="preserve"> PR19FDPublishedTables!O$621</f>
        <v>66.05365573756221</v>
      </c>
      <c r="P309" s="182">
        <f xml:space="preserve"> PR19FDPublishedTables!P$621</f>
        <v>91.578299780323078</v>
      </c>
      <c r="Q309" s="182">
        <f xml:space="preserve"> PR19FDPublishedTables!Q$621</f>
        <v>110.15779179540911</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34.622728731166895</v>
      </c>
      <c r="N310" s="182">
        <f xml:space="preserve"> PR19FDPublishedTables!N$622</f>
        <v>37.161682325004712</v>
      </c>
      <c r="O310" s="182">
        <f xml:space="preserve"> PR19FDPublishedTables!O$622</f>
        <v>32.784724616980562</v>
      </c>
      <c r="P310" s="182">
        <f xml:space="preserve"> PR19FDPublishedTables!P$622</f>
        <v>28.474245315519568</v>
      </c>
      <c r="Q310" s="182">
        <f xml:space="preserve"> PR19FDPublishedTables!Q$622</f>
        <v>30.611205436178061</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1.3978915462667927</v>
      </c>
      <c r="N311" s="182">
        <f xml:space="preserve"> PR19FDPublishedTables!N$623</f>
        <v>4.3328637723426242</v>
      </c>
      <c r="O311" s="182">
        <f xml:space="preserve"> PR19FDPublishedTables!O$623</f>
        <v>7.2600805742196926</v>
      </c>
      <c r="P311" s="182">
        <f xml:space="preserve"> PR19FDPublishedTables!P$623</f>
        <v>9.8947533004336581</v>
      </c>
      <c r="Q311" s="182">
        <f xml:space="preserve"> PR19FDPublishedTables!Q$623</f>
        <v>12.484608052543768</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33.224837184900103</v>
      </c>
      <c r="N312" s="182">
        <f xml:space="preserve"> PR19FDPublishedTables!N$624</f>
        <v>66.053655737562224</v>
      </c>
      <c r="O312" s="182">
        <f xml:space="preserve"> PR19FDPublishedTables!O$624</f>
        <v>91.578299780323078</v>
      </c>
      <c r="P312" s="182">
        <f xml:space="preserve"> PR19FDPublishedTables!P$624</f>
        <v>110.15779179540898</v>
      </c>
      <c r="Q312" s="182">
        <f xml:space="preserve"> PR19FDPublishedTables!Q$624</f>
        <v>128.28438917904342</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16.612418592450052</v>
      </c>
      <c r="N313" s="182">
        <f xml:space="preserve"> PR19FDPublishedTables!N$628</f>
        <v>49.639246461231174</v>
      </c>
      <c r="O313" s="182">
        <f xml:space="preserve"> PR19FDPublishedTables!O$628</f>
        <v>78.815977758942637</v>
      </c>
      <c r="P313" s="182">
        <f xml:space="preserve"> PR19FDPublishedTables!P$628</f>
        <v>100.86804578786604</v>
      </c>
      <c r="Q313" s="182">
        <f xml:space="preserve"> PR19FDPublishedTables!Q$628</f>
        <v>119.22109048722626</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209.6789858744267</v>
      </c>
      <c r="N315" s="197">
        <f t="shared" si="159"/>
        <v>192.14378681963973</v>
      </c>
      <c r="O315" s="197">
        <f t="shared" si="159"/>
        <v>175.57834295534025</v>
      </c>
      <c r="P315" s="197">
        <f t="shared" si="159"/>
        <v>159.60876997831156</v>
      </c>
      <c r="Q315" s="197">
        <f t="shared" si="159"/>
        <v>144.17187998869667</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209.86672604709895</v>
      </c>
      <c r="N316" s="197">
        <f t="shared" si="160"/>
        <v>192.62981336071107</v>
      </c>
      <c r="O316" s="197">
        <f t="shared" si="160"/>
        <v>176.11156938820085</v>
      </c>
      <c r="P316" s="197">
        <f t="shared" si="160"/>
        <v>160.14555011914547</v>
      </c>
      <c r="Q316" s="197">
        <f t="shared" si="160"/>
        <v>144.71365908966666</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16.612418592450052</v>
      </c>
      <c r="N317" s="197">
        <f t="shared" si="161"/>
        <v>49.639246461231174</v>
      </c>
      <c r="O317" s="197">
        <f t="shared" si="161"/>
        <v>78.815977758942637</v>
      </c>
      <c r="P317" s="197">
        <f t="shared" si="161"/>
        <v>100.86804578786604</v>
      </c>
      <c r="Q317" s="197">
        <f t="shared" si="161"/>
        <v>119.22109048722626</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436.15813051397572</v>
      </c>
      <c r="N318" s="325">
        <f t="shared" si="162"/>
        <v>434.41284664158195</v>
      </c>
      <c r="O318" s="325">
        <f xml:space="preserve"> SUM(O315:O317)</f>
        <v>430.5058901024837</v>
      </c>
      <c r="P318" s="325">
        <f t="shared" ref="P318:Q318" si="163" xml:space="preserve"> SUM(P315:P317)</f>
        <v>420.62236588532306</v>
      </c>
      <c r="Q318" s="325">
        <f t="shared" si="163"/>
        <v>408.10662956558957</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231.20197429457684</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20.981564125543628</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227.89493138209519</v>
      </c>
      <c r="M329" s="197">
        <f t="shared" si="168"/>
        <v>210.22041016903324</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230.20325941635221</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18.588898221156207</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227.89493138209519</v>
      </c>
      <c r="M334" s="197">
        <f t="shared" si="172"/>
        <v>211.61436119519601</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36.444394771875984</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1.4714412534028516</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34.97295351847314</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219.52078698655603</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219.71733920795359</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17.392163491999728</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456.63028968650934</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227.89493138209519</v>
      </c>
      <c r="M348" s="323">
        <f t="shared" si="181"/>
        <v>210.22041016903324</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227.89493138209519</v>
      </c>
      <c r="M349" s="323">
        <f t="shared" si="182"/>
        <v>211.61436119519601</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34.97295351847314</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455.78986276419039</v>
      </c>
      <c r="M351" s="324">
        <f t="shared" si="184"/>
        <v>456.80772488270242</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230.20325941635218</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230.20325941635218</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460.40651883270436</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460.40651883270436</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455.78986276419039</v>
      </c>
      <c r="N359" s="197">
        <f t="shared" ref="N359" si="199" xml:space="preserve"> M351</f>
        <v>456.80772488270242</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4.6166560685139757</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456.63028968650934</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182.65211587460374</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436.15813051397572</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174.46325220559029</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456.63028968650934</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436.15813051397572</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5961.667982985281</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335.61643487898846</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5876.3940924406415</v>
      </c>
      <c r="M475" s="197">
        <f t="shared" si="295"/>
        <v>5626.051548106293</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5935.9155795648112</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274.80752880368607</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5876.3940924406415</v>
      </c>
      <c r="M480" s="197">
        <f t="shared" si="299"/>
        <v>5661.1080507611259</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425.09585491400844</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10.319725242253053</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414.77612967175543</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5762.6105978647065</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5767.2375566642941</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206.2695178438276</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11736.117672372829</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6.3106099358190022</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35.766046087953782</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72.349662156052545</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4.6166560685139757</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119.04297424833931</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248.94003155612805</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1413.8144041590003</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2849.040517359399</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182.65211587460374</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4694.4470689491309</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237.77927401213907</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1350.4286976561868</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2721.3091506985893</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174.46325220559029</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4483.9803745725048</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6.12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1402</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1402</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1402</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1402</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1402</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1402</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1402</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1402</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1402</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1402</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1402</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1402</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1402</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1402</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1402</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1402</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1402</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1402</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1402</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1402</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1402</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1402</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1402</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1402</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1402</v>
      </c>
      <c r="B28" t="s">
        <v>168</v>
      </c>
      <c r="C28" t="s">
        <v>169</v>
      </c>
      <c r="D28" t="s">
        <v>170</v>
      </c>
      <c r="E28" t="s">
        <v>121</v>
      </c>
      <c r="F28" s="561"/>
      <c r="G28" s="561"/>
      <c r="H28" s="561"/>
      <c r="I28" s="561">
        <v>311.378070499876</v>
      </c>
      <c r="J28" s="561">
        <v>305.74530217192398</v>
      </c>
      <c r="K28" s="561">
        <v>301.607169031848</v>
      </c>
      <c r="L28" s="561">
        <v>297.96934719439298</v>
      </c>
      <c r="M28" s="561">
        <v>294.266028333316</v>
      </c>
    </row>
    <row r="29" spans="1:13">
      <c r="A29" t="s">
        <v>1402</v>
      </c>
      <c r="B29" t="s">
        <v>171</v>
      </c>
      <c r="C29" t="s">
        <v>172</v>
      </c>
      <c r="D29" t="s">
        <v>170</v>
      </c>
      <c r="E29" t="s">
        <v>121</v>
      </c>
      <c r="F29" s="561"/>
      <c r="G29" s="561"/>
      <c r="H29" s="561"/>
      <c r="I29" s="561">
        <v>7.5534377295337203</v>
      </c>
      <c r="J29" s="561">
        <v>9.0462845879339095</v>
      </c>
      <c r="K29" s="561">
        <v>9.5017367253699305</v>
      </c>
      <c r="L29" s="561">
        <v>9.5350191102207695</v>
      </c>
      <c r="M29" s="561">
        <v>9.4165129066663091</v>
      </c>
    </row>
    <row r="30" spans="1:13">
      <c r="A30" t="s">
        <v>1402</v>
      </c>
      <c r="B30" t="s">
        <v>173</v>
      </c>
      <c r="C30" t="s">
        <v>174</v>
      </c>
      <c r="D30" t="s">
        <v>170</v>
      </c>
      <c r="E30" t="s">
        <v>121</v>
      </c>
      <c r="F30" s="561"/>
      <c r="G30" s="561"/>
      <c r="H30" s="561"/>
      <c r="I30" s="561">
        <v>13.186206057485601</v>
      </c>
      <c r="J30" s="561">
        <v>13.184417728009199</v>
      </c>
      <c r="K30" s="561">
        <v>13.139558562825499</v>
      </c>
      <c r="L30" s="561">
        <v>13.2383379712976</v>
      </c>
      <c r="M30" s="561">
        <v>13.0996064611746</v>
      </c>
    </row>
    <row r="31" spans="1:13">
      <c r="A31" t="s">
        <v>1402</v>
      </c>
      <c r="B31" t="s">
        <v>175</v>
      </c>
      <c r="C31" t="s">
        <v>176</v>
      </c>
      <c r="D31" t="s">
        <v>170</v>
      </c>
      <c r="E31" t="s">
        <v>121</v>
      </c>
      <c r="F31" s="561"/>
      <c r="G31" s="561"/>
      <c r="H31" s="561"/>
      <c r="I31" s="561">
        <v>287.82483894988201</v>
      </c>
      <c r="J31" s="561">
        <v>278.350554574829</v>
      </c>
      <c r="K31" s="561">
        <v>269.40279618360699</v>
      </c>
      <c r="L31" s="561">
        <v>260.58228928160099</v>
      </c>
      <c r="M31" s="561">
        <v>252.02819614756001</v>
      </c>
    </row>
    <row r="32" spans="1:13">
      <c r="A32" t="s">
        <v>1402</v>
      </c>
      <c r="B32" t="s">
        <v>177</v>
      </c>
      <c r="C32" t="s">
        <v>178</v>
      </c>
      <c r="D32" t="s">
        <v>170</v>
      </c>
      <c r="E32" t="s">
        <v>121</v>
      </c>
      <c r="F32" s="561"/>
      <c r="G32" s="561"/>
      <c r="H32" s="561"/>
      <c r="I32" s="561">
        <v>311.378070499876</v>
      </c>
      <c r="J32" s="561">
        <v>307.60012346543499</v>
      </c>
      <c r="K32" s="561">
        <v>303.76126748125199</v>
      </c>
      <c r="L32" s="561">
        <v>300.06988420638902</v>
      </c>
      <c r="M32" s="561">
        <v>296.245504609943</v>
      </c>
    </row>
    <row r="33" spans="1:13">
      <c r="A33" t="s">
        <v>1402</v>
      </c>
      <c r="B33" t="s">
        <v>179</v>
      </c>
      <c r="C33" t="s">
        <v>180</v>
      </c>
      <c r="D33" t="s">
        <v>170</v>
      </c>
      <c r="E33" t="s">
        <v>121</v>
      </c>
      <c r="F33" s="561"/>
      <c r="G33" s="561"/>
      <c r="H33" s="561"/>
      <c r="I33" s="561">
        <v>6.1757607292607499</v>
      </c>
      <c r="J33" s="561">
        <v>6.16491647855438</v>
      </c>
      <c r="K33" s="561">
        <v>6.3034264865073704</v>
      </c>
      <c r="L33" s="561">
        <v>6.30146756833435</v>
      </c>
      <c r="M33" s="561">
        <v>6.22115559680923</v>
      </c>
    </row>
    <row r="34" spans="1:13">
      <c r="A34" t="s">
        <v>1402</v>
      </c>
      <c r="B34" t="s">
        <v>181</v>
      </c>
      <c r="C34" t="s">
        <v>182</v>
      </c>
      <c r="D34" t="s">
        <v>170</v>
      </c>
      <c r="E34" t="s">
        <v>121</v>
      </c>
      <c r="F34" s="561"/>
      <c r="G34" s="561"/>
      <c r="H34" s="561"/>
      <c r="I34" s="561">
        <v>0</v>
      </c>
      <c r="J34" s="561">
        <v>0</v>
      </c>
      <c r="K34" s="561">
        <v>0</v>
      </c>
      <c r="L34" s="561">
        <v>0</v>
      </c>
      <c r="M34" s="561">
        <v>0</v>
      </c>
    </row>
    <row r="35" spans="1:13">
      <c r="A35" t="s">
        <v>1402</v>
      </c>
      <c r="B35" t="s">
        <v>183</v>
      </c>
      <c r="C35" t="s">
        <v>184</v>
      </c>
      <c r="D35" t="s">
        <v>170</v>
      </c>
      <c r="E35" t="s">
        <v>121</v>
      </c>
      <c r="F35" s="561"/>
      <c r="G35" s="561"/>
      <c r="H35" s="561"/>
      <c r="I35" s="561">
        <v>0</v>
      </c>
      <c r="J35" s="561">
        <v>0</v>
      </c>
      <c r="K35" s="561">
        <v>0</v>
      </c>
      <c r="L35" s="561">
        <v>0</v>
      </c>
      <c r="M35" s="561">
        <v>0</v>
      </c>
    </row>
    <row r="36" spans="1:13">
      <c r="A36" t="s">
        <v>1402</v>
      </c>
      <c r="B36" t="s">
        <v>185</v>
      </c>
      <c r="C36" t="s">
        <v>186</v>
      </c>
      <c r="D36" t="s">
        <v>170</v>
      </c>
      <c r="E36" t="s">
        <v>121</v>
      </c>
      <c r="F36" s="561"/>
      <c r="G36" s="561"/>
      <c r="H36" s="561"/>
      <c r="I36" s="561">
        <v>9.9537077637013596</v>
      </c>
      <c r="J36" s="561">
        <v>10.003772462737301</v>
      </c>
      <c r="K36" s="561">
        <v>9.9948097613699396</v>
      </c>
      <c r="L36" s="561">
        <v>10.125847164781</v>
      </c>
      <c r="M36" s="561">
        <v>10.022491789574101</v>
      </c>
    </row>
    <row r="37" spans="1:13">
      <c r="A37" t="s">
        <v>1402</v>
      </c>
      <c r="B37" t="s">
        <v>187</v>
      </c>
      <c r="C37" t="s">
        <v>188</v>
      </c>
      <c r="D37" t="s">
        <v>170</v>
      </c>
      <c r="E37" t="s">
        <v>121</v>
      </c>
      <c r="F37" s="561"/>
      <c r="G37" s="561"/>
      <c r="H37" s="561"/>
      <c r="I37" s="561">
        <v>0</v>
      </c>
      <c r="J37" s="561">
        <v>0</v>
      </c>
      <c r="K37" s="561">
        <v>0</v>
      </c>
      <c r="L37" s="561">
        <v>0</v>
      </c>
      <c r="M37" s="561">
        <v>0</v>
      </c>
    </row>
    <row r="38" spans="1:13">
      <c r="A38" t="s">
        <v>1402</v>
      </c>
      <c r="B38" t="s">
        <v>189</v>
      </c>
      <c r="C38" t="s">
        <v>190</v>
      </c>
      <c r="D38" t="s">
        <v>170</v>
      </c>
      <c r="E38" t="s">
        <v>121</v>
      </c>
      <c r="F38" s="561"/>
      <c r="G38" s="561"/>
      <c r="H38" s="561"/>
      <c r="I38" s="561">
        <v>289.57094473235298</v>
      </c>
      <c r="J38" s="561">
        <v>280.33855273788703</v>
      </c>
      <c r="K38" s="561">
        <v>271.30195309302599</v>
      </c>
      <c r="L38" s="561">
        <v>262.335180917321</v>
      </c>
      <c r="M38" s="561">
        <v>253.64248005877701</v>
      </c>
    </row>
    <row r="39" spans="1:13">
      <c r="A39" t="s">
        <v>1402</v>
      </c>
      <c r="B39" t="s">
        <v>191</v>
      </c>
      <c r="C39" t="s">
        <v>192</v>
      </c>
      <c r="D39" t="s">
        <v>170</v>
      </c>
      <c r="E39" t="s">
        <v>121</v>
      </c>
      <c r="F39" s="561"/>
      <c r="G39" s="561"/>
      <c r="H39" s="561"/>
      <c r="I39" s="561">
        <v>0</v>
      </c>
      <c r="J39" s="561">
        <v>13.088311803517801</v>
      </c>
      <c r="K39" s="561">
        <v>27.938342865952901</v>
      </c>
      <c r="L39" s="561">
        <v>52.658855475665803</v>
      </c>
      <c r="M39" s="561">
        <v>87.822727735207295</v>
      </c>
    </row>
    <row r="40" spans="1:13">
      <c r="A40" t="s">
        <v>1402</v>
      </c>
      <c r="B40" t="s">
        <v>193</v>
      </c>
      <c r="C40" t="s">
        <v>194</v>
      </c>
      <c r="D40" t="s">
        <v>170</v>
      </c>
      <c r="E40" t="s">
        <v>121</v>
      </c>
      <c r="F40" s="561"/>
      <c r="G40" s="561"/>
      <c r="H40" s="561"/>
      <c r="I40" s="561">
        <v>0</v>
      </c>
      <c r="J40" s="561">
        <v>0.26231572408010301</v>
      </c>
      <c r="K40" s="561">
        <v>0.57975558197603605</v>
      </c>
      <c r="L40" s="561">
        <v>1.1058359649890099</v>
      </c>
      <c r="M40" s="561">
        <v>1.84427728243948</v>
      </c>
    </row>
    <row r="41" spans="1:13">
      <c r="A41" t="s">
        <v>1402</v>
      </c>
      <c r="B41" t="s">
        <v>195</v>
      </c>
      <c r="C41" t="s">
        <v>196</v>
      </c>
      <c r="D41" t="s">
        <v>170</v>
      </c>
      <c r="E41" t="s">
        <v>121</v>
      </c>
      <c r="F41" s="561"/>
      <c r="G41" s="561"/>
      <c r="H41" s="561"/>
      <c r="I41" s="561">
        <v>13.296704040076699</v>
      </c>
      <c r="J41" s="561">
        <v>15.256586380885899</v>
      </c>
      <c r="K41" s="561">
        <v>25.4705426856844</v>
      </c>
      <c r="L41" s="561">
        <v>36.4371475853183</v>
      </c>
      <c r="M41" s="561">
        <v>23.356107185922699</v>
      </c>
    </row>
    <row r="42" spans="1:13">
      <c r="A42" t="s">
        <v>1402</v>
      </c>
      <c r="B42" t="s">
        <v>197</v>
      </c>
      <c r="C42" t="s">
        <v>198</v>
      </c>
      <c r="D42" t="s">
        <v>170</v>
      </c>
      <c r="E42" t="s">
        <v>121</v>
      </c>
      <c r="F42" s="561"/>
      <c r="G42" s="561"/>
      <c r="H42" s="561"/>
      <c r="I42" s="561">
        <v>0.20839223655886199</v>
      </c>
      <c r="J42" s="561">
        <v>0.66887104253090202</v>
      </c>
      <c r="K42" s="561">
        <v>1.32978565794749</v>
      </c>
      <c r="L42" s="561">
        <v>2.3791112907658198</v>
      </c>
      <c r="M42" s="561">
        <v>3.3581552993127199</v>
      </c>
    </row>
    <row r="43" spans="1:13">
      <c r="A43" t="s">
        <v>1402</v>
      </c>
      <c r="B43" t="s">
        <v>199</v>
      </c>
      <c r="C43" t="s">
        <v>200</v>
      </c>
      <c r="D43" t="s">
        <v>170</v>
      </c>
      <c r="E43" t="s">
        <v>121</v>
      </c>
      <c r="F43" s="561"/>
      <c r="G43" s="561"/>
      <c r="H43" s="561"/>
      <c r="I43" s="561">
        <v>12.321174553501599</v>
      </c>
      <c r="J43" s="561">
        <v>25.784046366015001</v>
      </c>
      <c r="K43" s="561">
        <v>47.610410408147501</v>
      </c>
      <c r="L43" s="561">
        <v>77.769926667420506</v>
      </c>
      <c r="M43" s="561">
        <v>95.114536888473296</v>
      </c>
    </row>
    <row r="44" spans="1:13">
      <c r="A44" t="s">
        <v>1402</v>
      </c>
      <c r="B44" t="s">
        <v>201</v>
      </c>
      <c r="C44" t="s">
        <v>202</v>
      </c>
      <c r="D44" t="s">
        <v>170</v>
      </c>
      <c r="E44" t="s">
        <v>121</v>
      </c>
      <c r="F44" s="561"/>
      <c r="G44" s="561"/>
      <c r="H44" s="561"/>
      <c r="I44" s="561">
        <v>622.75614099975098</v>
      </c>
      <c r="J44" s="561">
        <v>626.43373744087603</v>
      </c>
      <c r="K44" s="561">
        <v>633.30677937905295</v>
      </c>
      <c r="L44" s="561">
        <v>650.69808687644797</v>
      </c>
      <c r="M44" s="561">
        <v>678.33426067846597</v>
      </c>
    </row>
    <row r="45" spans="1:13">
      <c r="A45" t="s">
        <v>1402</v>
      </c>
      <c r="B45" t="s">
        <v>203</v>
      </c>
      <c r="C45" t="s">
        <v>204</v>
      </c>
      <c r="D45" t="s">
        <v>170</v>
      </c>
      <c r="E45" t="s">
        <v>121</v>
      </c>
      <c r="F45" s="561"/>
      <c r="G45" s="561"/>
      <c r="H45" s="561"/>
      <c r="I45" s="561">
        <v>13.7291984587945</v>
      </c>
      <c r="J45" s="561">
        <v>15.4735167905684</v>
      </c>
      <c r="K45" s="561">
        <v>16.384918793853299</v>
      </c>
      <c r="L45" s="561">
        <v>16.942322643544099</v>
      </c>
      <c r="M45" s="561">
        <v>17.481945785914998</v>
      </c>
    </row>
    <row r="46" spans="1:13">
      <c r="A46" t="s">
        <v>1402</v>
      </c>
      <c r="B46" t="s">
        <v>205</v>
      </c>
      <c r="C46" t="s">
        <v>206</v>
      </c>
      <c r="D46" t="s">
        <v>170</v>
      </c>
      <c r="E46" t="s">
        <v>121</v>
      </c>
      <c r="F46" s="561"/>
      <c r="G46" s="561"/>
      <c r="H46" s="561"/>
      <c r="I46" s="561">
        <v>589.71695823573702</v>
      </c>
      <c r="J46" s="561">
        <v>584.47315367873102</v>
      </c>
      <c r="K46" s="561">
        <v>588.31515968478095</v>
      </c>
      <c r="L46" s="561">
        <v>600.68739686634297</v>
      </c>
      <c r="M46" s="561">
        <v>600.78521309481005</v>
      </c>
    </row>
    <row r="47" spans="1:13">
      <c r="A47" t="s">
        <v>1402</v>
      </c>
      <c r="B47" t="s">
        <v>207</v>
      </c>
      <c r="C47" t="s">
        <v>208</v>
      </c>
      <c r="D47" t="s">
        <v>170</v>
      </c>
      <c r="E47" t="s">
        <v>121</v>
      </c>
      <c r="F47" s="561"/>
      <c r="G47" s="561"/>
      <c r="H47" s="561"/>
      <c r="I47" s="561">
        <v>1764.7679912942399</v>
      </c>
      <c r="J47" s="561">
        <v>1701.71641738218</v>
      </c>
      <c r="K47" s="561">
        <v>1648.5241326012599</v>
      </c>
      <c r="L47" s="561">
        <v>1599.2161660429001</v>
      </c>
      <c r="M47" s="561">
        <v>1549.0872033825899</v>
      </c>
    </row>
    <row r="48" spans="1:13">
      <c r="A48" t="s">
        <v>1402</v>
      </c>
      <c r="B48" t="s">
        <v>209</v>
      </c>
      <c r="C48" t="s">
        <v>210</v>
      </c>
      <c r="D48" t="s">
        <v>170</v>
      </c>
      <c r="E48" t="s">
        <v>121</v>
      </c>
      <c r="F48" s="561"/>
      <c r="G48" s="561"/>
      <c r="H48" s="561"/>
      <c r="I48" s="561">
        <v>42.809903433198599</v>
      </c>
      <c r="J48" s="561">
        <v>50.349787520012903</v>
      </c>
      <c r="K48" s="561">
        <v>51.934582137674603</v>
      </c>
      <c r="L48" s="561">
        <v>51.174917313373797</v>
      </c>
      <c r="M48" s="561">
        <v>49.570790508243903</v>
      </c>
    </row>
    <row r="49" spans="1:13">
      <c r="A49" t="s">
        <v>1402</v>
      </c>
      <c r="B49" t="s">
        <v>211</v>
      </c>
      <c r="C49" t="s">
        <v>212</v>
      </c>
      <c r="D49" t="s">
        <v>170</v>
      </c>
      <c r="E49" t="s">
        <v>121</v>
      </c>
      <c r="F49" s="561"/>
      <c r="G49" s="561"/>
      <c r="H49" s="561"/>
      <c r="I49" s="561">
        <v>105.861477345265</v>
      </c>
      <c r="J49" s="561">
        <v>103.542072300927</v>
      </c>
      <c r="K49" s="561">
        <v>101.24254869604199</v>
      </c>
      <c r="L49" s="561">
        <v>101.303879973682</v>
      </c>
      <c r="M49" s="561">
        <v>100.410721702082</v>
      </c>
    </row>
    <row r="50" spans="1:13">
      <c r="A50" t="s">
        <v>1402</v>
      </c>
      <c r="B50" t="s">
        <v>213</v>
      </c>
      <c r="C50" t="s">
        <v>214</v>
      </c>
      <c r="D50" t="s">
        <v>170</v>
      </c>
      <c r="E50" t="s">
        <v>121</v>
      </c>
      <c r="F50" s="561"/>
      <c r="G50" s="561"/>
      <c r="H50" s="561"/>
      <c r="I50" s="561">
        <v>1601.9747492178201</v>
      </c>
      <c r="J50" s="561">
        <v>1521.4081548940101</v>
      </c>
      <c r="K50" s="561">
        <v>1445.89807941859</v>
      </c>
      <c r="L50" s="561">
        <v>1371.7678932922399</v>
      </c>
      <c r="M50" s="561">
        <v>1299.4588194938699</v>
      </c>
    </row>
    <row r="51" spans="1:13">
      <c r="A51" t="s">
        <v>1402</v>
      </c>
      <c r="B51" t="s">
        <v>215</v>
      </c>
      <c r="C51" t="s">
        <v>216</v>
      </c>
      <c r="D51" t="s">
        <v>170</v>
      </c>
      <c r="E51" t="s">
        <v>121</v>
      </c>
      <c r="F51" s="561"/>
      <c r="G51" s="561"/>
      <c r="H51" s="561"/>
      <c r="I51" s="561">
        <v>1764.7679912942399</v>
      </c>
      <c r="J51" s="561">
        <v>1712.3632716450099</v>
      </c>
      <c r="K51" s="561">
        <v>1660.9253451449999</v>
      </c>
      <c r="L51" s="561">
        <v>1611.4046787135901</v>
      </c>
      <c r="M51" s="561">
        <v>1560.7086648436</v>
      </c>
    </row>
    <row r="52" spans="1:13">
      <c r="A52" t="s">
        <v>1402</v>
      </c>
      <c r="B52" t="s">
        <v>217</v>
      </c>
      <c r="C52" t="s">
        <v>218</v>
      </c>
      <c r="D52" t="s">
        <v>170</v>
      </c>
      <c r="E52" t="s">
        <v>121</v>
      </c>
      <c r="F52" s="561"/>
      <c r="G52" s="561"/>
      <c r="H52" s="561"/>
      <c r="I52" s="561">
        <v>35.0017740150899</v>
      </c>
      <c r="J52" s="561">
        <v>34.319155765299399</v>
      </c>
      <c r="K52" s="561">
        <v>34.4662797186432</v>
      </c>
      <c r="L52" s="561">
        <v>33.839498252986402</v>
      </c>
      <c r="M52" s="561">
        <v>32.774881961717803</v>
      </c>
    </row>
    <row r="53" spans="1:13">
      <c r="A53" t="s">
        <v>1402</v>
      </c>
      <c r="B53" t="s">
        <v>219</v>
      </c>
      <c r="C53" t="s">
        <v>220</v>
      </c>
      <c r="D53" t="s">
        <v>170</v>
      </c>
      <c r="E53" t="s">
        <v>121</v>
      </c>
      <c r="F53" s="561"/>
      <c r="G53" s="561"/>
      <c r="H53" s="561"/>
      <c r="I53" s="561">
        <v>0</v>
      </c>
      <c r="J53" s="561">
        <v>0</v>
      </c>
      <c r="K53" s="561">
        <v>0</v>
      </c>
      <c r="L53" s="561">
        <v>0</v>
      </c>
      <c r="M53" s="561">
        <v>0</v>
      </c>
    </row>
    <row r="54" spans="1:13">
      <c r="A54" t="s">
        <v>1402</v>
      </c>
      <c r="B54" t="s">
        <v>221</v>
      </c>
      <c r="C54" t="s">
        <v>222</v>
      </c>
      <c r="D54" t="s">
        <v>170</v>
      </c>
      <c r="E54" t="s">
        <v>121</v>
      </c>
      <c r="F54" s="561"/>
      <c r="G54" s="561"/>
      <c r="H54" s="561"/>
      <c r="I54" s="561">
        <v>0</v>
      </c>
      <c r="J54" s="561">
        <v>0</v>
      </c>
      <c r="K54" s="561">
        <v>0</v>
      </c>
      <c r="L54" s="561">
        <v>0</v>
      </c>
      <c r="M54" s="561">
        <v>0</v>
      </c>
    </row>
    <row r="55" spans="1:13">
      <c r="A55" t="s">
        <v>1402</v>
      </c>
      <c r="B55" t="s">
        <v>223</v>
      </c>
      <c r="C55" t="s">
        <v>224</v>
      </c>
      <c r="D55" t="s">
        <v>170</v>
      </c>
      <c r="E55" t="s">
        <v>121</v>
      </c>
      <c r="F55" s="561"/>
      <c r="G55" s="561"/>
      <c r="H55" s="561"/>
      <c r="I55" s="561">
        <v>87.406493664324898</v>
      </c>
      <c r="J55" s="561">
        <v>85.757082265303396</v>
      </c>
      <c r="K55" s="561">
        <v>83.986946150055005</v>
      </c>
      <c r="L55" s="561">
        <v>84.535512122982894</v>
      </c>
      <c r="M55" s="561">
        <v>84.150882406911805</v>
      </c>
    </row>
    <row r="56" spans="1:13">
      <c r="A56" t="s">
        <v>1402</v>
      </c>
      <c r="B56" t="s">
        <v>225</v>
      </c>
      <c r="C56" t="s">
        <v>226</v>
      </c>
      <c r="D56" t="s">
        <v>170</v>
      </c>
      <c r="E56" t="s">
        <v>121</v>
      </c>
      <c r="F56" s="561"/>
      <c r="G56" s="561"/>
      <c r="H56" s="561"/>
      <c r="I56" s="561">
        <v>0</v>
      </c>
      <c r="J56" s="561">
        <v>0</v>
      </c>
      <c r="K56" s="561">
        <v>0</v>
      </c>
      <c r="L56" s="561">
        <v>0</v>
      </c>
      <c r="M56" s="561">
        <v>0</v>
      </c>
    </row>
    <row r="57" spans="1:13">
      <c r="A57" t="s">
        <v>1402</v>
      </c>
      <c r="B57" t="s">
        <v>227</v>
      </c>
      <c r="C57" t="s">
        <v>228</v>
      </c>
      <c r="D57" t="s">
        <v>170</v>
      </c>
      <c r="E57" t="s">
        <v>121</v>
      </c>
      <c r="F57" s="561"/>
      <c r="G57" s="561"/>
      <c r="H57" s="561"/>
      <c r="I57" s="561">
        <v>1611.9975658948199</v>
      </c>
      <c r="J57" s="561">
        <v>1532.85312286354</v>
      </c>
      <c r="K57" s="561">
        <v>1456.91806998381</v>
      </c>
      <c r="L57" s="561">
        <v>1382.0590813354499</v>
      </c>
      <c r="M57" s="561">
        <v>1309.07339443205</v>
      </c>
    </row>
    <row r="58" spans="1:13">
      <c r="A58" t="s">
        <v>1402</v>
      </c>
      <c r="B58" t="s">
        <v>229</v>
      </c>
      <c r="C58" t="s">
        <v>230</v>
      </c>
      <c r="D58" t="s">
        <v>170</v>
      </c>
      <c r="E58" t="s">
        <v>121</v>
      </c>
      <c r="F58" s="561"/>
      <c r="G58" s="561"/>
      <c r="H58" s="561"/>
      <c r="I58" s="561">
        <v>0</v>
      </c>
      <c r="J58" s="561">
        <v>151.11605846355101</v>
      </c>
      <c r="K58" s="561">
        <v>281.33681644869898</v>
      </c>
      <c r="L58" s="561">
        <v>412.69592859007298</v>
      </c>
      <c r="M58" s="561">
        <v>514.43042480731197</v>
      </c>
    </row>
    <row r="59" spans="1:13">
      <c r="A59" t="s">
        <v>1402</v>
      </c>
      <c r="B59" t="s">
        <v>231</v>
      </c>
      <c r="C59" t="s">
        <v>232</v>
      </c>
      <c r="D59" t="s">
        <v>170</v>
      </c>
      <c r="E59" t="s">
        <v>121</v>
      </c>
      <c r="F59" s="561"/>
      <c r="G59" s="561"/>
      <c r="H59" s="561"/>
      <c r="I59" s="561">
        <v>0</v>
      </c>
      <c r="J59" s="561">
        <v>3.02866549109438</v>
      </c>
      <c r="K59" s="561">
        <v>5.8380910612372503</v>
      </c>
      <c r="L59" s="561">
        <v>8.6666145003917698</v>
      </c>
      <c r="M59" s="561">
        <v>10.8030389209543</v>
      </c>
    </row>
    <row r="60" spans="1:13">
      <c r="A60" t="s">
        <v>1402</v>
      </c>
      <c r="B60" t="s">
        <v>233</v>
      </c>
      <c r="C60" t="s">
        <v>234</v>
      </c>
      <c r="D60" t="s">
        <v>170</v>
      </c>
      <c r="E60" t="s">
        <v>121</v>
      </c>
      <c r="F60" s="561"/>
      <c r="G60" s="561"/>
      <c r="H60" s="561"/>
      <c r="I60" s="561">
        <v>154.87688547884099</v>
      </c>
      <c r="J60" s="561">
        <v>138.15157749880399</v>
      </c>
      <c r="K60" s="561">
        <v>143.29653817501699</v>
      </c>
      <c r="L60" s="561">
        <v>117.743147288644</v>
      </c>
      <c r="M60" s="561">
        <v>101.312305708754</v>
      </c>
    </row>
    <row r="61" spans="1:13">
      <c r="A61" t="s">
        <v>1402</v>
      </c>
      <c r="B61" t="s">
        <v>235</v>
      </c>
      <c r="C61" t="s">
        <v>236</v>
      </c>
      <c r="D61" t="s">
        <v>170</v>
      </c>
      <c r="E61" t="s">
        <v>121</v>
      </c>
      <c r="F61" s="561"/>
      <c r="G61" s="561"/>
      <c r="H61" s="561"/>
      <c r="I61" s="561">
        <v>3.7608270152904901</v>
      </c>
      <c r="J61" s="561">
        <v>10.959485004750301</v>
      </c>
      <c r="K61" s="561">
        <v>17.775517094880701</v>
      </c>
      <c r="L61" s="561">
        <v>24.6752655717974</v>
      </c>
      <c r="M61" s="561">
        <v>30.4123751397155</v>
      </c>
    </row>
    <row r="62" spans="1:13">
      <c r="A62" t="s">
        <v>1402</v>
      </c>
      <c r="B62" t="s">
        <v>237</v>
      </c>
      <c r="C62" t="s">
        <v>238</v>
      </c>
      <c r="D62" t="s">
        <v>170</v>
      </c>
      <c r="E62" t="s">
        <v>121</v>
      </c>
      <c r="F62" s="561"/>
      <c r="G62" s="561"/>
      <c r="H62" s="561"/>
      <c r="I62" s="561">
        <v>142.258784946285</v>
      </c>
      <c r="J62" s="561">
        <v>259.64322775279601</v>
      </c>
      <c r="K62" s="561">
        <v>373.13045178174701</v>
      </c>
      <c r="L62" s="561">
        <v>455.54513557560699</v>
      </c>
      <c r="M62" s="561">
        <v>517.03801581616199</v>
      </c>
    </row>
    <row r="63" spans="1:13">
      <c r="A63" t="s">
        <v>1402</v>
      </c>
      <c r="B63" t="s">
        <v>239</v>
      </c>
      <c r="C63" t="s">
        <v>240</v>
      </c>
      <c r="D63" t="s">
        <v>170</v>
      </c>
      <c r="E63" t="s">
        <v>121</v>
      </c>
      <c r="F63" s="561"/>
      <c r="G63" s="561"/>
      <c r="H63" s="561"/>
      <c r="I63" s="561">
        <v>3529.5359825884898</v>
      </c>
      <c r="J63" s="561">
        <v>3565.1957474907299</v>
      </c>
      <c r="K63" s="561">
        <v>3590.7862941949702</v>
      </c>
      <c r="L63" s="561">
        <v>3623.3167733465598</v>
      </c>
      <c r="M63" s="561">
        <v>3624.2262930335</v>
      </c>
    </row>
    <row r="64" spans="1:13">
      <c r="A64" t="s">
        <v>1402</v>
      </c>
      <c r="B64" t="s">
        <v>241</v>
      </c>
      <c r="C64" t="s">
        <v>242</v>
      </c>
      <c r="D64" t="s">
        <v>170</v>
      </c>
      <c r="E64" t="s">
        <v>121</v>
      </c>
      <c r="F64" s="561"/>
      <c r="G64" s="561"/>
      <c r="H64" s="561"/>
      <c r="I64" s="561">
        <v>77.811677448288407</v>
      </c>
      <c r="J64" s="561">
        <v>87.697608776406696</v>
      </c>
      <c r="K64" s="561">
        <v>92.238952917554997</v>
      </c>
      <c r="L64" s="561">
        <v>93.681030066751902</v>
      </c>
      <c r="M64" s="561">
        <v>93.148711390916006</v>
      </c>
    </row>
    <row r="65" spans="1:13">
      <c r="A65" t="s">
        <v>1402</v>
      </c>
      <c r="B65" t="s">
        <v>243</v>
      </c>
      <c r="C65" t="s">
        <v>244</v>
      </c>
      <c r="D65" t="s">
        <v>170</v>
      </c>
      <c r="E65" t="s">
        <v>121</v>
      </c>
      <c r="F65" s="561"/>
      <c r="G65" s="561"/>
      <c r="H65" s="561"/>
      <c r="I65" s="561">
        <v>3356.2311000589302</v>
      </c>
      <c r="J65" s="561">
        <v>3313.9045055103502</v>
      </c>
      <c r="K65" s="561">
        <v>3275.94660118415</v>
      </c>
      <c r="L65" s="561">
        <v>3209.3721102033001</v>
      </c>
      <c r="M65" s="561">
        <v>3125.5702297420698</v>
      </c>
    </row>
    <row r="66" spans="1:13">
      <c r="A66" t="s">
        <v>1402</v>
      </c>
      <c r="B66" t="s">
        <v>245</v>
      </c>
      <c r="C66" t="s">
        <v>246</v>
      </c>
      <c r="D66" t="s">
        <v>170</v>
      </c>
      <c r="E66" t="s">
        <v>121</v>
      </c>
      <c r="F66" s="561"/>
      <c r="G66" s="561"/>
      <c r="H66" s="561"/>
      <c r="I66" s="561">
        <v>3569.87651472486</v>
      </c>
      <c r="J66" s="561">
        <v>3458.0041679798701</v>
      </c>
      <c r="K66" s="561">
        <v>3371.5713985605698</v>
      </c>
      <c r="L66" s="561">
        <v>3293.1824502249001</v>
      </c>
      <c r="M66" s="561">
        <v>3218.5816213901899</v>
      </c>
    </row>
    <row r="67" spans="1:13">
      <c r="A67" t="s">
        <v>1402</v>
      </c>
      <c r="B67" t="s">
        <v>247</v>
      </c>
      <c r="C67" t="s">
        <v>248</v>
      </c>
      <c r="D67" t="s">
        <v>170</v>
      </c>
      <c r="E67" t="s">
        <v>121</v>
      </c>
      <c r="F67" s="561"/>
      <c r="G67" s="561"/>
      <c r="H67" s="561"/>
      <c r="I67" s="561">
        <v>86.598391186671194</v>
      </c>
      <c r="J67" s="561">
        <v>102.314212475511</v>
      </c>
      <c r="K67" s="561">
        <v>106.21691746500601</v>
      </c>
      <c r="L67" s="561">
        <v>105.381838407199</v>
      </c>
      <c r="M67" s="561">
        <v>102.99461188448799</v>
      </c>
    </row>
    <row r="68" spans="1:13">
      <c r="A68" t="s">
        <v>1402</v>
      </c>
      <c r="B68" t="s">
        <v>249</v>
      </c>
      <c r="C68" t="s">
        <v>250</v>
      </c>
      <c r="D68" t="s">
        <v>170</v>
      </c>
      <c r="E68" t="s">
        <v>121</v>
      </c>
      <c r="F68" s="561"/>
      <c r="G68" s="561"/>
      <c r="H68" s="561"/>
      <c r="I68" s="561">
        <v>198.47073793166501</v>
      </c>
      <c r="J68" s="561">
        <v>188.74698189481299</v>
      </c>
      <c r="K68" s="561">
        <v>184.60586580067701</v>
      </c>
      <c r="L68" s="561">
        <v>179.98266724190401</v>
      </c>
      <c r="M68" s="561">
        <v>173.33783043141901</v>
      </c>
    </row>
    <row r="69" spans="1:13">
      <c r="A69" t="s">
        <v>1402</v>
      </c>
      <c r="B69" t="s">
        <v>251</v>
      </c>
      <c r="C69" t="s">
        <v>252</v>
      </c>
      <c r="D69" t="s">
        <v>170</v>
      </c>
      <c r="E69" t="s">
        <v>121</v>
      </c>
      <c r="F69" s="561"/>
      <c r="G69" s="561"/>
      <c r="H69" s="561"/>
      <c r="I69" s="561">
        <v>3255.3222753269301</v>
      </c>
      <c r="J69" s="561">
        <v>3111.5930420038098</v>
      </c>
      <c r="K69" s="561">
        <v>2977.4625101103902</v>
      </c>
      <c r="L69" s="561">
        <v>2850.1603528340002</v>
      </c>
      <c r="M69" s="561">
        <v>2730.5280205633298</v>
      </c>
    </row>
    <row r="70" spans="1:13">
      <c r="A70" t="s">
        <v>1402</v>
      </c>
      <c r="B70" t="s">
        <v>253</v>
      </c>
      <c r="C70" t="s">
        <v>254</v>
      </c>
      <c r="D70" t="s">
        <v>170</v>
      </c>
      <c r="E70" t="s">
        <v>121</v>
      </c>
      <c r="F70" s="561"/>
      <c r="G70" s="561"/>
      <c r="H70" s="561"/>
      <c r="I70" s="561">
        <v>3569.87651472486</v>
      </c>
      <c r="J70" s="561">
        <v>3479.4735529917002</v>
      </c>
      <c r="K70" s="561">
        <v>3396.5431603505199</v>
      </c>
      <c r="L70" s="561">
        <v>3317.6613687048798</v>
      </c>
      <c r="M70" s="561">
        <v>3241.81774364394</v>
      </c>
    </row>
    <row r="71" spans="1:13">
      <c r="A71" t="s">
        <v>1402</v>
      </c>
      <c r="B71" t="s">
        <v>255</v>
      </c>
      <c r="C71" t="s">
        <v>256</v>
      </c>
      <c r="D71" t="s">
        <v>170</v>
      </c>
      <c r="E71" t="s">
        <v>121</v>
      </c>
      <c r="F71" s="561"/>
      <c r="G71" s="561"/>
      <c r="H71" s="561"/>
      <c r="I71" s="561">
        <v>70.803647644662405</v>
      </c>
      <c r="J71" s="561">
        <v>69.735550174260894</v>
      </c>
      <c r="K71" s="561">
        <v>70.482521675810105</v>
      </c>
      <c r="L71" s="561">
        <v>69.670888742804294</v>
      </c>
      <c r="M71" s="561">
        <v>68.078172616527496</v>
      </c>
    </row>
    <row r="72" spans="1:13">
      <c r="A72" t="s">
        <v>1402</v>
      </c>
      <c r="B72" t="s">
        <v>257</v>
      </c>
      <c r="C72" t="s">
        <v>258</v>
      </c>
      <c r="D72" t="s">
        <v>170</v>
      </c>
      <c r="E72" t="s">
        <v>121</v>
      </c>
      <c r="F72" s="561"/>
      <c r="G72" s="561"/>
      <c r="H72" s="561"/>
      <c r="I72" s="561">
        <v>0</v>
      </c>
      <c r="J72" s="561">
        <v>0</v>
      </c>
      <c r="K72" s="561">
        <v>0</v>
      </c>
      <c r="L72" s="561">
        <v>0</v>
      </c>
      <c r="M72" s="561">
        <v>0</v>
      </c>
    </row>
    <row r="73" spans="1:13">
      <c r="A73" t="s">
        <v>1402</v>
      </c>
      <c r="B73" t="s">
        <v>1403</v>
      </c>
      <c r="C73" t="s">
        <v>1404</v>
      </c>
      <c r="D73" t="s">
        <v>170</v>
      </c>
      <c r="E73" t="s">
        <v>121</v>
      </c>
      <c r="F73" s="561"/>
      <c r="G73" s="561"/>
      <c r="H73" s="561"/>
      <c r="I73" s="561">
        <v>0</v>
      </c>
      <c r="J73" s="561">
        <v>0</v>
      </c>
      <c r="K73" s="561">
        <v>0</v>
      </c>
      <c r="L73" s="561">
        <v>0</v>
      </c>
      <c r="M73" s="561">
        <v>0</v>
      </c>
    </row>
    <row r="74" spans="1:13">
      <c r="A74" t="s">
        <v>1402</v>
      </c>
      <c r="B74" t="s">
        <v>259</v>
      </c>
      <c r="C74" t="s">
        <v>260</v>
      </c>
      <c r="D74" t="s">
        <v>170</v>
      </c>
      <c r="E74" t="s">
        <v>121</v>
      </c>
      <c r="F74" s="561"/>
      <c r="G74" s="561"/>
      <c r="H74" s="561"/>
      <c r="I74" s="561">
        <v>161.20660937782901</v>
      </c>
      <c r="J74" s="561">
        <v>152.665942815439</v>
      </c>
      <c r="K74" s="561">
        <v>149.36431332145401</v>
      </c>
      <c r="L74" s="561">
        <v>145.514513803737</v>
      </c>
      <c r="M74" s="561">
        <v>139.62932909130501</v>
      </c>
    </row>
    <row r="75" spans="1:13">
      <c r="A75" t="s">
        <v>1402</v>
      </c>
      <c r="B75" t="s">
        <v>261</v>
      </c>
      <c r="C75" t="s">
        <v>262</v>
      </c>
      <c r="D75" t="s">
        <v>170</v>
      </c>
      <c r="E75" t="s">
        <v>121</v>
      </c>
      <c r="F75" s="561"/>
      <c r="G75" s="561"/>
      <c r="H75" s="561"/>
      <c r="I75" s="561">
        <v>0</v>
      </c>
      <c r="J75" s="561">
        <v>0</v>
      </c>
      <c r="K75" s="561">
        <v>0</v>
      </c>
      <c r="L75" s="561">
        <v>0</v>
      </c>
      <c r="M75" s="561">
        <v>0</v>
      </c>
    </row>
    <row r="76" spans="1:13">
      <c r="A76" t="s">
        <v>1402</v>
      </c>
      <c r="B76" t="s">
        <v>263</v>
      </c>
      <c r="C76" t="s">
        <v>264</v>
      </c>
      <c r="D76" t="s">
        <v>170</v>
      </c>
      <c r="E76" t="s">
        <v>121</v>
      </c>
      <c r="F76" s="561"/>
      <c r="G76" s="561"/>
      <c r="H76" s="561"/>
      <c r="I76" s="561">
        <v>3275.5332883481801</v>
      </c>
      <c r="J76" s="561">
        <v>3134.6392572687</v>
      </c>
      <c r="K76" s="561">
        <v>2999.5946158056599</v>
      </c>
      <c r="L76" s="561">
        <v>2870.73670670401</v>
      </c>
      <c r="M76" s="561">
        <v>2749.6334906223001</v>
      </c>
    </row>
    <row r="77" spans="1:13">
      <c r="A77" t="s">
        <v>1402</v>
      </c>
      <c r="B77" t="s">
        <v>265</v>
      </c>
      <c r="C77" t="s">
        <v>266</v>
      </c>
      <c r="D77" t="s">
        <v>170</v>
      </c>
      <c r="E77" t="s">
        <v>121</v>
      </c>
      <c r="F77" s="561"/>
      <c r="G77" s="561"/>
      <c r="H77" s="561"/>
      <c r="I77" s="561">
        <v>0</v>
      </c>
      <c r="J77" s="561">
        <v>219.07960782856901</v>
      </c>
      <c r="K77" s="561">
        <v>456.42646033914502</v>
      </c>
      <c r="L77" s="561">
        <v>654.14980803775904</v>
      </c>
      <c r="M77" s="561">
        <v>1043.38036962251</v>
      </c>
    </row>
    <row r="78" spans="1:13">
      <c r="A78" t="s">
        <v>1402</v>
      </c>
      <c r="B78" t="s">
        <v>267</v>
      </c>
      <c r="C78" t="s">
        <v>268</v>
      </c>
      <c r="D78" t="s">
        <v>170</v>
      </c>
      <c r="E78" t="s">
        <v>121</v>
      </c>
      <c r="F78" s="561"/>
      <c r="G78" s="561"/>
      <c r="H78" s="561"/>
      <c r="I78" s="561">
        <v>0</v>
      </c>
      <c r="J78" s="561">
        <v>4.3907897994369502</v>
      </c>
      <c r="K78" s="561">
        <v>9.4714203133951003</v>
      </c>
      <c r="L78" s="561">
        <v>13.7371459687933</v>
      </c>
      <c r="M78" s="561">
        <v>21.910987762074299</v>
      </c>
    </row>
    <row r="79" spans="1:13">
      <c r="A79" t="s">
        <v>1402</v>
      </c>
      <c r="B79" t="s">
        <v>269</v>
      </c>
      <c r="C79" t="s">
        <v>270</v>
      </c>
      <c r="D79" t="s">
        <v>170</v>
      </c>
      <c r="E79" t="s">
        <v>121</v>
      </c>
      <c r="F79" s="561"/>
      <c r="G79" s="561"/>
      <c r="H79" s="561"/>
      <c r="I79" s="561">
        <v>224.039764894515</v>
      </c>
      <c r="J79" s="561">
        <v>247.90003003113901</v>
      </c>
      <c r="K79" s="561">
        <v>212.90968280674201</v>
      </c>
      <c r="L79" s="561">
        <v>413.05693922684401</v>
      </c>
      <c r="M79" s="561">
        <v>333.978270113088</v>
      </c>
    </row>
    <row r="80" spans="1:13">
      <c r="A80" t="s">
        <v>1402</v>
      </c>
      <c r="B80" t="s">
        <v>271</v>
      </c>
      <c r="C80" t="s">
        <v>272</v>
      </c>
      <c r="D80" t="s">
        <v>170</v>
      </c>
      <c r="E80" t="s">
        <v>121</v>
      </c>
      <c r="F80" s="561"/>
      <c r="G80" s="561"/>
      <c r="H80" s="561"/>
      <c r="I80" s="561">
        <v>4.9601570659456504</v>
      </c>
      <c r="J80" s="561">
        <v>14.9439673200005</v>
      </c>
      <c r="K80" s="561">
        <v>24.6577554215236</v>
      </c>
      <c r="L80" s="561">
        <v>37.563523610885198</v>
      </c>
      <c r="M80" s="561">
        <v>51.984262576526604</v>
      </c>
    </row>
    <row r="81" spans="1:13">
      <c r="A81" t="s">
        <v>1402</v>
      </c>
      <c r="B81" t="s">
        <v>273</v>
      </c>
      <c r="C81" t="s">
        <v>274</v>
      </c>
      <c r="D81" t="s">
        <v>170</v>
      </c>
      <c r="E81" t="s">
        <v>121</v>
      </c>
      <c r="F81" s="561"/>
      <c r="G81" s="561"/>
      <c r="H81" s="561"/>
      <c r="I81" s="561">
        <v>206.23882817667601</v>
      </c>
      <c r="J81" s="561">
        <v>421.23189168826298</v>
      </c>
      <c r="K81" s="561">
        <v>591.43596167753299</v>
      </c>
      <c r="L81" s="561">
        <v>923.94778577617706</v>
      </c>
      <c r="M81" s="561">
        <v>1168.5266393071299</v>
      </c>
    </row>
    <row r="82" spans="1:13">
      <c r="A82" t="s">
        <v>1402</v>
      </c>
      <c r="B82" t="s">
        <v>275</v>
      </c>
      <c r="C82" t="s">
        <v>276</v>
      </c>
      <c r="D82" t="s">
        <v>170</v>
      </c>
      <c r="E82" t="s">
        <v>121</v>
      </c>
      <c r="F82" s="561"/>
      <c r="G82" s="561"/>
      <c r="H82" s="561"/>
      <c r="I82" s="561">
        <v>7139.7530294497301</v>
      </c>
      <c r="J82" s="561">
        <v>7156.5573288001397</v>
      </c>
      <c r="K82" s="561">
        <v>7224.5410192502304</v>
      </c>
      <c r="L82" s="561">
        <v>7264.99362696753</v>
      </c>
      <c r="M82" s="561">
        <v>7503.7797346566404</v>
      </c>
    </row>
    <row r="83" spans="1:13">
      <c r="A83" t="s">
        <v>1402</v>
      </c>
      <c r="B83" t="s">
        <v>277</v>
      </c>
      <c r="C83" t="s">
        <v>278</v>
      </c>
      <c r="D83" t="s">
        <v>170</v>
      </c>
      <c r="E83" t="s">
        <v>121</v>
      </c>
      <c r="F83" s="561"/>
      <c r="G83" s="561"/>
      <c r="H83" s="561"/>
      <c r="I83" s="561">
        <v>157.40203883133401</v>
      </c>
      <c r="J83" s="561">
        <v>176.44055244920901</v>
      </c>
      <c r="K83" s="561">
        <v>186.17085945421101</v>
      </c>
      <c r="L83" s="561">
        <v>188.789873118797</v>
      </c>
      <c r="M83" s="561">
        <v>192.98377226309</v>
      </c>
    </row>
    <row r="84" spans="1:13">
      <c r="A84" t="s">
        <v>1402</v>
      </c>
      <c r="B84" t="s">
        <v>279</v>
      </c>
      <c r="C84" t="s">
        <v>280</v>
      </c>
      <c r="D84" t="s">
        <v>170</v>
      </c>
      <c r="E84" t="s">
        <v>121</v>
      </c>
      <c r="F84" s="561"/>
      <c r="G84" s="561"/>
      <c r="H84" s="561"/>
      <c r="I84" s="561">
        <v>6737.0943918517896</v>
      </c>
      <c r="J84" s="561">
        <v>6667.4641909607699</v>
      </c>
      <c r="K84" s="561">
        <v>6568.4930875935797</v>
      </c>
      <c r="L84" s="561">
        <v>6644.84484531419</v>
      </c>
      <c r="M84" s="561">
        <v>6648.6881504927696</v>
      </c>
    </row>
    <row r="85" spans="1:13">
      <c r="A85" t="s">
        <v>1402</v>
      </c>
      <c r="B85" t="s">
        <v>281</v>
      </c>
      <c r="C85" t="s">
        <v>282</v>
      </c>
      <c r="D85" t="s">
        <v>170</v>
      </c>
      <c r="E85" t="s">
        <v>121</v>
      </c>
      <c r="F85" s="561"/>
      <c r="G85" s="561"/>
      <c r="H85" s="561"/>
      <c r="I85" s="561">
        <v>227.79501084610601</v>
      </c>
      <c r="J85" s="561">
        <v>212.14702810691</v>
      </c>
      <c r="K85" s="561">
        <v>197.971428181851</v>
      </c>
      <c r="L85" s="561">
        <v>184.18388239570001</v>
      </c>
      <c r="M85" s="561">
        <v>170.40290116872299</v>
      </c>
    </row>
    <row r="86" spans="1:13">
      <c r="A86" t="s">
        <v>1402</v>
      </c>
      <c r="B86" t="s">
        <v>283</v>
      </c>
      <c r="C86" t="s">
        <v>284</v>
      </c>
      <c r="D86" t="s">
        <v>170</v>
      </c>
      <c r="E86" t="s">
        <v>121</v>
      </c>
      <c r="F86" s="561"/>
      <c r="G86" s="561"/>
      <c r="H86" s="561"/>
      <c r="I86" s="561">
        <v>5.5258722194606502</v>
      </c>
      <c r="J86" s="561">
        <v>6.2769317373202496</v>
      </c>
      <c r="K86" s="561">
        <v>6.2368291701010596</v>
      </c>
      <c r="L86" s="561">
        <v>5.8938842366625304</v>
      </c>
      <c r="M86" s="561">
        <v>5.45289283739924</v>
      </c>
    </row>
    <row r="87" spans="1:13">
      <c r="A87" t="s">
        <v>1402</v>
      </c>
      <c r="B87" t="s">
        <v>285</v>
      </c>
      <c r="C87" t="s">
        <v>286</v>
      </c>
      <c r="D87" t="s">
        <v>170</v>
      </c>
      <c r="E87" t="s">
        <v>121</v>
      </c>
      <c r="F87" s="561"/>
      <c r="G87" s="561"/>
      <c r="H87" s="561"/>
      <c r="I87" s="561">
        <v>21.1738549586576</v>
      </c>
      <c r="J87" s="561">
        <v>20.452531662378501</v>
      </c>
      <c r="K87" s="561">
        <v>20.0243749562521</v>
      </c>
      <c r="L87" s="561">
        <v>19.674865463640199</v>
      </c>
      <c r="M87" s="561">
        <v>19.257611512209699</v>
      </c>
    </row>
    <row r="88" spans="1:13">
      <c r="A88" t="s">
        <v>1402</v>
      </c>
      <c r="B88" t="s">
        <v>287</v>
      </c>
      <c r="C88" t="s">
        <v>288</v>
      </c>
      <c r="D88" t="s">
        <v>170</v>
      </c>
      <c r="E88" t="s">
        <v>121</v>
      </c>
      <c r="F88" s="561"/>
      <c r="G88" s="561"/>
      <c r="H88" s="561"/>
      <c r="I88" s="561">
        <v>199.71258352886201</v>
      </c>
      <c r="J88" s="561">
        <v>182.70605768847099</v>
      </c>
      <c r="K88" s="561">
        <v>166.52603160882501</v>
      </c>
      <c r="L88" s="561">
        <v>150.89739831087701</v>
      </c>
      <c r="M88" s="561">
        <v>135.820630636722</v>
      </c>
    </row>
    <row r="89" spans="1:13">
      <c r="A89" t="s">
        <v>1402</v>
      </c>
      <c r="B89" t="s">
        <v>289</v>
      </c>
      <c r="C89" t="s">
        <v>290</v>
      </c>
      <c r="D89" t="s">
        <v>170</v>
      </c>
      <c r="E89" t="s">
        <v>121</v>
      </c>
      <c r="F89" s="561"/>
      <c r="G89" s="561"/>
      <c r="H89" s="561"/>
      <c r="I89" s="561">
        <v>227.79501084610601</v>
      </c>
      <c r="J89" s="561">
        <v>213.553754348616</v>
      </c>
      <c r="K89" s="561">
        <v>199.614862543642</v>
      </c>
      <c r="L89" s="561">
        <v>185.81455484892501</v>
      </c>
      <c r="M89" s="561">
        <v>171.976339577917</v>
      </c>
    </row>
    <row r="90" spans="1:13">
      <c r="A90" t="s">
        <v>1402</v>
      </c>
      <c r="B90" t="s">
        <v>291</v>
      </c>
      <c r="C90" t="s">
        <v>292</v>
      </c>
      <c r="D90" t="s">
        <v>170</v>
      </c>
      <c r="E90" t="s">
        <v>121</v>
      </c>
      <c r="F90" s="561"/>
      <c r="G90" s="561"/>
      <c r="H90" s="561"/>
      <c r="I90" s="561">
        <v>4.5180043669949903</v>
      </c>
      <c r="J90" s="561">
        <v>4.2800407373336897</v>
      </c>
      <c r="K90" s="561">
        <v>4.14225823486787</v>
      </c>
      <c r="L90" s="561">
        <v>3.9021056518275401</v>
      </c>
      <c r="M90" s="561">
        <v>3.6115031311364998</v>
      </c>
    </row>
    <row r="91" spans="1:13">
      <c r="A91" t="s">
        <v>1402</v>
      </c>
      <c r="B91" t="s">
        <v>293</v>
      </c>
      <c r="C91" t="s">
        <v>294</v>
      </c>
      <c r="D91" t="s">
        <v>170</v>
      </c>
      <c r="E91" t="s">
        <v>121</v>
      </c>
      <c r="F91" s="561"/>
      <c r="G91" s="561"/>
      <c r="H91" s="561"/>
      <c r="I91" s="561">
        <v>0</v>
      </c>
      <c r="J91" s="561">
        <v>0</v>
      </c>
      <c r="K91" s="561">
        <v>0</v>
      </c>
      <c r="L91" s="561">
        <v>0</v>
      </c>
      <c r="M91" s="561">
        <v>0</v>
      </c>
    </row>
    <row r="92" spans="1:13">
      <c r="A92" t="s">
        <v>1402</v>
      </c>
      <c r="B92" t="s">
        <v>1405</v>
      </c>
      <c r="C92" t="s">
        <v>1406</v>
      </c>
      <c r="D92" t="s">
        <v>170</v>
      </c>
      <c r="E92" t="s">
        <v>121</v>
      </c>
      <c r="F92" s="561"/>
      <c r="G92" s="561"/>
      <c r="H92" s="561"/>
      <c r="I92" s="561">
        <v>0</v>
      </c>
      <c r="J92" s="561">
        <v>0</v>
      </c>
      <c r="K92" s="561">
        <v>0</v>
      </c>
      <c r="L92" s="561">
        <v>0</v>
      </c>
      <c r="M92" s="561">
        <v>0</v>
      </c>
    </row>
    <row r="93" spans="1:13">
      <c r="A93" t="s">
        <v>1402</v>
      </c>
      <c r="B93" t="s">
        <v>295</v>
      </c>
      <c r="C93" t="s">
        <v>296</v>
      </c>
      <c r="D93" t="s">
        <v>170</v>
      </c>
      <c r="E93" t="s">
        <v>121</v>
      </c>
      <c r="F93" s="561"/>
      <c r="G93" s="561"/>
      <c r="H93" s="561"/>
      <c r="I93" s="561">
        <v>18.7592608644858</v>
      </c>
      <c r="J93" s="561">
        <v>18.218932542307702</v>
      </c>
      <c r="K93" s="561">
        <v>17.942565929584301</v>
      </c>
      <c r="L93" s="561">
        <v>17.740320922836201</v>
      </c>
      <c r="M93" s="561">
        <v>17.472390281759701</v>
      </c>
    </row>
    <row r="94" spans="1:13">
      <c r="A94" t="s">
        <v>1402</v>
      </c>
      <c r="B94" t="s">
        <v>297</v>
      </c>
      <c r="C94" t="s">
        <v>298</v>
      </c>
      <c r="D94" t="s">
        <v>170</v>
      </c>
      <c r="E94" t="s">
        <v>121</v>
      </c>
      <c r="F94" s="561"/>
      <c r="G94" s="561"/>
      <c r="H94" s="561"/>
      <c r="I94" s="561">
        <v>0</v>
      </c>
      <c r="J94" s="561">
        <v>0</v>
      </c>
      <c r="K94" s="561">
        <v>0</v>
      </c>
      <c r="L94" s="561">
        <v>0</v>
      </c>
      <c r="M94" s="561">
        <v>0</v>
      </c>
    </row>
    <row r="95" spans="1:13">
      <c r="A95" t="s">
        <v>1402</v>
      </c>
      <c r="B95" t="s">
        <v>299</v>
      </c>
      <c r="C95" t="s">
        <v>300</v>
      </c>
      <c r="D95" t="s">
        <v>170</v>
      </c>
      <c r="E95" t="s">
        <v>121</v>
      </c>
      <c r="F95" s="561"/>
      <c r="G95" s="561"/>
      <c r="H95" s="561"/>
      <c r="I95" s="561">
        <v>201.03685818194501</v>
      </c>
      <c r="J95" s="561">
        <v>184.22276853947599</v>
      </c>
      <c r="K95" s="561">
        <v>168.00037023692499</v>
      </c>
      <c r="L95" s="561">
        <v>152.290730001367</v>
      </c>
      <c r="M95" s="561">
        <v>137.13658817796599</v>
      </c>
    </row>
    <row r="96" spans="1:13">
      <c r="A96" t="s">
        <v>1402</v>
      </c>
      <c r="B96" t="s">
        <v>301</v>
      </c>
      <c r="C96" t="s">
        <v>302</v>
      </c>
      <c r="D96" t="s">
        <v>170</v>
      </c>
      <c r="E96" t="s">
        <v>121</v>
      </c>
      <c r="F96" s="561"/>
      <c r="G96" s="561"/>
      <c r="H96" s="561"/>
      <c r="I96" s="561">
        <v>0</v>
      </c>
      <c r="J96" s="561">
        <v>35.293471966396503</v>
      </c>
      <c r="K96" s="561">
        <v>71.572539676240297</v>
      </c>
      <c r="L96" s="561">
        <v>101.28894944400599</v>
      </c>
      <c r="M96" s="561">
        <v>124.397156732985</v>
      </c>
    </row>
    <row r="97" spans="1:13">
      <c r="A97" t="s">
        <v>1402</v>
      </c>
      <c r="B97" t="s">
        <v>303</v>
      </c>
      <c r="C97" t="s">
        <v>304</v>
      </c>
      <c r="D97" t="s">
        <v>170</v>
      </c>
      <c r="E97" t="s">
        <v>121</v>
      </c>
      <c r="F97" s="561"/>
      <c r="G97" s="561"/>
      <c r="H97" s="561"/>
      <c r="I97" s="561">
        <v>0</v>
      </c>
      <c r="J97" s="561">
        <v>0.70735116897794204</v>
      </c>
      <c r="K97" s="561">
        <v>1.4852197781590399</v>
      </c>
      <c r="L97" s="561">
        <v>2.12706793832418</v>
      </c>
      <c r="M97" s="561">
        <v>2.6123402913928602</v>
      </c>
    </row>
    <row r="98" spans="1:13">
      <c r="A98" t="s">
        <v>1402</v>
      </c>
      <c r="B98" t="s">
        <v>305</v>
      </c>
      <c r="C98" t="s">
        <v>306</v>
      </c>
      <c r="D98" t="s">
        <v>170</v>
      </c>
      <c r="E98" t="s">
        <v>121</v>
      </c>
      <c r="F98" s="561"/>
      <c r="G98" s="561"/>
      <c r="H98" s="561"/>
      <c r="I98" s="561">
        <v>36.778398614062702</v>
      </c>
      <c r="J98" s="561">
        <v>40.266597706714599</v>
      </c>
      <c r="K98" s="561">
        <v>36.261104674696199</v>
      </c>
      <c r="L98" s="561">
        <v>32.154921586906497</v>
      </c>
      <c r="M98" s="561">
        <v>35.294042685420898</v>
      </c>
    </row>
    <row r="99" spans="1:13">
      <c r="A99" t="s">
        <v>1402</v>
      </c>
      <c r="B99" t="s">
        <v>307</v>
      </c>
      <c r="C99" t="s">
        <v>308</v>
      </c>
      <c r="D99" t="s">
        <v>170</v>
      </c>
      <c r="E99" t="s">
        <v>121</v>
      </c>
      <c r="F99" s="561"/>
      <c r="G99" s="561"/>
      <c r="H99" s="561"/>
      <c r="I99" s="561">
        <v>1.48492664766622</v>
      </c>
      <c r="J99" s="561">
        <v>4.6948811658487299</v>
      </c>
      <c r="K99" s="561">
        <v>8.0299146850895404</v>
      </c>
      <c r="L99" s="561">
        <v>11.1737822362518</v>
      </c>
      <c r="M99" s="561">
        <v>14.3944768995103</v>
      </c>
    </row>
    <row r="100" spans="1:13">
      <c r="A100" t="s">
        <v>1402</v>
      </c>
      <c r="B100" t="s">
        <v>309</v>
      </c>
      <c r="C100" t="s">
        <v>310</v>
      </c>
      <c r="D100" t="s">
        <v>170</v>
      </c>
      <c r="E100" t="s">
        <v>121</v>
      </c>
      <c r="F100" s="561"/>
      <c r="G100" s="561"/>
      <c r="H100" s="561"/>
      <c r="I100" s="561">
        <v>33.224837184900103</v>
      </c>
      <c r="J100" s="561">
        <v>66.053655737562195</v>
      </c>
      <c r="K100" s="561">
        <v>91.578299780322993</v>
      </c>
      <c r="L100" s="561">
        <v>110.157791795409</v>
      </c>
      <c r="M100" s="561">
        <v>128.28438917904299</v>
      </c>
    </row>
    <row r="101" spans="1:13">
      <c r="A101" t="s">
        <v>1402</v>
      </c>
      <c r="B101" t="s">
        <v>311</v>
      </c>
      <c r="C101" t="s">
        <v>312</v>
      </c>
      <c r="D101" t="s">
        <v>170</v>
      </c>
      <c r="E101" t="s">
        <v>121</v>
      </c>
      <c r="F101" s="561"/>
      <c r="G101" s="561"/>
      <c r="H101" s="561"/>
      <c r="I101" s="561">
        <v>455.59002169221299</v>
      </c>
      <c r="J101" s="561">
        <v>460.99425442192199</v>
      </c>
      <c r="K101" s="561">
        <v>469.15883040173298</v>
      </c>
      <c r="L101" s="561">
        <v>471.28738668863099</v>
      </c>
      <c r="M101" s="561">
        <v>466.77639747962399</v>
      </c>
    </row>
    <row r="102" spans="1:13">
      <c r="A102" t="s">
        <v>1402</v>
      </c>
      <c r="B102" t="s">
        <v>313</v>
      </c>
      <c r="C102" t="s">
        <v>314</v>
      </c>
      <c r="D102" t="s">
        <v>170</v>
      </c>
      <c r="E102" t="s">
        <v>121</v>
      </c>
      <c r="F102" s="561"/>
      <c r="G102" s="561"/>
      <c r="H102" s="561"/>
      <c r="I102" s="561">
        <v>10.0438765864556</v>
      </c>
      <c r="J102" s="561">
        <v>11.264323643631901</v>
      </c>
      <c r="K102" s="561">
        <v>11.864307183128</v>
      </c>
      <c r="L102" s="561">
        <v>11.923057826814301</v>
      </c>
      <c r="M102" s="561">
        <v>11.6767362599286</v>
      </c>
    </row>
    <row r="103" spans="1:13">
      <c r="A103" t="s">
        <v>1402</v>
      </c>
      <c r="B103" t="s">
        <v>315</v>
      </c>
      <c r="C103" t="s">
        <v>316</v>
      </c>
      <c r="D103" t="s">
        <v>170</v>
      </c>
      <c r="E103" t="s">
        <v>121</v>
      </c>
      <c r="F103" s="561"/>
      <c r="G103" s="561"/>
      <c r="H103" s="561"/>
      <c r="I103" s="561">
        <v>433.97427889570702</v>
      </c>
      <c r="J103" s="561">
        <v>432.98248196550901</v>
      </c>
      <c r="K103" s="561">
        <v>426.10470162607299</v>
      </c>
      <c r="L103" s="561">
        <v>413.345920107653</v>
      </c>
      <c r="M103" s="561">
        <v>401.24160799373101</v>
      </c>
    </row>
    <row r="104" spans="1:13">
      <c r="A104" t="s">
        <v>1402</v>
      </c>
      <c r="B104" t="s">
        <v>317</v>
      </c>
      <c r="C104" t="s">
        <v>318</v>
      </c>
      <c r="D104" t="s">
        <v>170</v>
      </c>
      <c r="E104" t="s">
        <v>121</v>
      </c>
      <c r="F104" s="561"/>
      <c r="G104" s="561"/>
      <c r="H104" s="561"/>
      <c r="I104" s="561">
        <v>0</v>
      </c>
      <c r="J104" s="561">
        <v>0</v>
      </c>
      <c r="K104" s="561">
        <v>0</v>
      </c>
      <c r="L104" s="561">
        <v>0</v>
      </c>
      <c r="M104" s="561">
        <v>0</v>
      </c>
    </row>
    <row r="105" spans="1:13">
      <c r="A105" t="s">
        <v>1402</v>
      </c>
      <c r="B105" t="s">
        <v>319</v>
      </c>
      <c r="C105" t="s">
        <v>320</v>
      </c>
      <c r="D105" t="s">
        <v>170</v>
      </c>
      <c r="E105" t="s">
        <v>121</v>
      </c>
      <c r="F105" s="561"/>
      <c r="G105" s="561"/>
      <c r="H105" s="561"/>
      <c r="I105" s="561">
        <v>0</v>
      </c>
      <c r="J105" s="561">
        <v>0</v>
      </c>
      <c r="K105" s="561">
        <v>0</v>
      </c>
      <c r="L105" s="561">
        <v>0</v>
      </c>
      <c r="M105" s="561">
        <v>0</v>
      </c>
    </row>
    <row r="106" spans="1:13">
      <c r="A106" t="s">
        <v>1402</v>
      </c>
      <c r="B106" t="s">
        <v>321</v>
      </c>
      <c r="C106" t="s">
        <v>322</v>
      </c>
      <c r="D106" t="s">
        <v>170</v>
      </c>
      <c r="E106" t="s">
        <v>121</v>
      </c>
      <c r="F106" s="561"/>
      <c r="G106" s="561"/>
      <c r="H106" s="561"/>
      <c r="I106" s="561">
        <v>0</v>
      </c>
      <c r="J106" s="561">
        <v>0</v>
      </c>
      <c r="K106" s="561">
        <v>0</v>
      </c>
      <c r="L106" s="561">
        <v>0</v>
      </c>
      <c r="M106" s="561">
        <v>0</v>
      </c>
    </row>
    <row r="107" spans="1:13">
      <c r="A107" t="s">
        <v>1402</v>
      </c>
      <c r="B107" t="s">
        <v>323</v>
      </c>
      <c r="C107" t="s">
        <v>324</v>
      </c>
      <c r="D107" t="s">
        <v>170</v>
      </c>
      <c r="E107" t="s">
        <v>121</v>
      </c>
      <c r="F107" s="561"/>
      <c r="G107" s="561"/>
      <c r="H107" s="561"/>
      <c r="I107" s="561">
        <v>0</v>
      </c>
      <c r="J107" s="561">
        <v>0</v>
      </c>
      <c r="K107" s="561">
        <v>0</v>
      </c>
      <c r="L107" s="561">
        <v>0</v>
      </c>
      <c r="M107" s="561">
        <v>0</v>
      </c>
    </row>
    <row r="108" spans="1:13">
      <c r="A108" t="s">
        <v>1402</v>
      </c>
      <c r="B108" t="s">
        <v>325</v>
      </c>
      <c r="C108" t="s">
        <v>326</v>
      </c>
      <c r="D108" t="s">
        <v>170</v>
      </c>
      <c r="E108" t="s">
        <v>121</v>
      </c>
      <c r="F108" s="561"/>
      <c r="G108" s="561"/>
      <c r="H108" s="561"/>
      <c r="I108" s="561">
        <v>0</v>
      </c>
      <c r="J108" s="561">
        <v>0</v>
      </c>
      <c r="K108" s="561">
        <v>0</v>
      </c>
      <c r="L108" s="561">
        <v>0</v>
      </c>
      <c r="M108" s="561">
        <v>0</v>
      </c>
    </row>
    <row r="109" spans="1:13">
      <c r="A109" t="s">
        <v>1402</v>
      </c>
      <c r="B109" t="s">
        <v>327</v>
      </c>
      <c r="C109" t="s">
        <v>328</v>
      </c>
      <c r="D109" t="s">
        <v>170</v>
      </c>
      <c r="E109" t="s">
        <v>121</v>
      </c>
      <c r="F109" s="561"/>
      <c r="G109" s="561"/>
      <c r="H109" s="561"/>
      <c r="I109" s="561">
        <v>0</v>
      </c>
      <c r="J109" s="561">
        <v>0</v>
      </c>
      <c r="K109" s="561">
        <v>0</v>
      </c>
      <c r="L109" s="561">
        <v>0</v>
      </c>
      <c r="M109" s="561">
        <v>0</v>
      </c>
    </row>
    <row r="110" spans="1:13">
      <c r="A110" t="s">
        <v>1402</v>
      </c>
      <c r="B110" t="s">
        <v>329</v>
      </c>
      <c r="C110" t="s">
        <v>330</v>
      </c>
      <c r="D110" t="s">
        <v>170</v>
      </c>
      <c r="E110" t="s">
        <v>121</v>
      </c>
      <c r="F110" s="561"/>
      <c r="G110" s="561"/>
      <c r="H110" s="561"/>
      <c r="I110" s="561">
        <v>0</v>
      </c>
      <c r="J110" s="561">
        <v>0</v>
      </c>
      <c r="K110" s="561">
        <v>0</v>
      </c>
      <c r="L110" s="561">
        <v>0</v>
      </c>
      <c r="M110" s="561">
        <v>0</v>
      </c>
    </row>
    <row r="111" spans="1:13">
      <c r="A111" t="s">
        <v>1402</v>
      </c>
      <c r="B111" t="s">
        <v>1407</v>
      </c>
      <c r="C111" t="s">
        <v>1408</v>
      </c>
      <c r="D111" t="s">
        <v>170</v>
      </c>
      <c r="E111" t="s">
        <v>121</v>
      </c>
      <c r="F111" s="561"/>
      <c r="G111" s="561"/>
      <c r="H111" s="561"/>
      <c r="I111" s="561">
        <v>0</v>
      </c>
      <c r="J111" s="561">
        <v>0</v>
      </c>
      <c r="K111" s="561">
        <v>0</v>
      </c>
      <c r="L111" s="561">
        <v>0</v>
      </c>
      <c r="M111" s="561">
        <v>0</v>
      </c>
    </row>
    <row r="112" spans="1:13">
      <c r="A112" t="s">
        <v>1402</v>
      </c>
      <c r="B112" t="s">
        <v>331</v>
      </c>
      <c r="C112" t="s">
        <v>332</v>
      </c>
      <c r="D112" t="s">
        <v>170</v>
      </c>
      <c r="E112" t="s">
        <v>121</v>
      </c>
      <c r="F112" s="561"/>
      <c r="G112" s="561"/>
      <c r="H112" s="561"/>
      <c r="I112" s="561">
        <v>0</v>
      </c>
      <c r="J112" s="561">
        <v>0</v>
      </c>
      <c r="K112" s="561">
        <v>0</v>
      </c>
      <c r="L112" s="561">
        <v>0</v>
      </c>
      <c r="M112" s="561">
        <v>0</v>
      </c>
    </row>
    <row r="113" spans="1:13">
      <c r="A113" t="s">
        <v>1402</v>
      </c>
      <c r="B113" t="s">
        <v>333</v>
      </c>
      <c r="C113" t="s">
        <v>334</v>
      </c>
      <c r="D113" t="s">
        <v>170</v>
      </c>
      <c r="E113" t="s">
        <v>121</v>
      </c>
      <c r="F113" s="561"/>
      <c r="G113" s="561"/>
      <c r="H113" s="561"/>
      <c r="I113" s="561">
        <v>0</v>
      </c>
      <c r="J113" s="561">
        <v>0</v>
      </c>
      <c r="K113" s="561">
        <v>0</v>
      </c>
      <c r="L113" s="561">
        <v>0</v>
      </c>
      <c r="M113" s="561">
        <v>0</v>
      </c>
    </row>
    <row r="114" spans="1:13">
      <c r="A114" t="s">
        <v>1402</v>
      </c>
      <c r="B114" t="s">
        <v>335</v>
      </c>
      <c r="C114" t="s">
        <v>336</v>
      </c>
      <c r="D114" t="s">
        <v>170</v>
      </c>
      <c r="E114" t="s">
        <v>121</v>
      </c>
      <c r="F114" s="561"/>
      <c r="G114" s="561"/>
      <c r="H114" s="561"/>
      <c r="I114" s="561">
        <v>0</v>
      </c>
      <c r="J114" s="561">
        <v>0</v>
      </c>
      <c r="K114" s="561">
        <v>0</v>
      </c>
      <c r="L114" s="561">
        <v>0</v>
      </c>
      <c r="M114" s="561">
        <v>0</v>
      </c>
    </row>
    <row r="115" spans="1:13">
      <c r="A115" t="s">
        <v>1402</v>
      </c>
      <c r="B115" t="s">
        <v>337</v>
      </c>
      <c r="C115" t="s">
        <v>338</v>
      </c>
      <c r="D115" t="s">
        <v>170</v>
      </c>
      <c r="E115" t="s">
        <v>121</v>
      </c>
      <c r="F115" s="561"/>
      <c r="G115" s="561"/>
      <c r="H115" s="561"/>
      <c r="I115" s="561">
        <v>0</v>
      </c>
      <c r="J115" s="561">
        <v>0</v>
      </c>
      <c r="K115" s="561">
        <v>0</v>
      </c>
      <c r="L115" s="561">
        <v>0</v>
      </c>
      <c r="M115" s="561">
        <v>0</v>
      </c>
    </row>
    <row r="116" spans="1:13">
      <c r="A116" t="s">
        <v>1402</v>
      </c>
      <c r="B116" t="s">
        <v>339</v>
      </c>
      <c r="C116" t="s">
        <v>340</v>
      </c>
      <c r="D116" t="s">
        <v>170</v>
      </c>
      <c r="E116" t="s">
        <v>121</v>
      </c>
      <c r="F116" s="561"/>
      <c r="G116" s="561"/>
      <c r="H116" s="561"/>
      <c r="I116" s="561">
        <v>0</v>
      </c>
      <c r="J116" s="561">
        <v>0</v>
      </c>
      <c r="K116" s="561">
        <v>0</v>
      </c>
      <c r="L116" s="561">
        <v>0</v>
      </c>
      <c r="M116" s="561">
        <v>0</v>
      </c>
    </row>
    <row r="117" spans="1:13">
      <c r="A117" t="s">
        <v>1402</v>
      </c>
      <c r="B117" t="s">
        <v>341</v>
      </c>
      <c r="C117" t="s">
        <v>342</v>
      </c>
      <c r="D117" t="s">
        <v>170</v>
      </c>
      <c r="E117" t="s">
        <v>121</v>
      </c>
      <c r="F117" s="561"/>
      <c r="G117" s="561"/>
      <c r="H117" s="561"/>
      <c r="I117" s="561">
        <v>0</v>
      </c>
      <c r="J117" s="561">
        <v>0</v>
      </c>
      <c r="K117" s="561">
        <v>0</v>
      </c>
      <c r="L117" s="561">
        <v>0</v>
      </c>
      <c r="M117" s="561">
        <v>0</v>
      </c>
    </row>
    <row r="118" spans="1:13">
      <c r="A118" t="s">
        <v>1402</v>
      </c>
      <c r="B118" t="s">
        <v>343</v>
      </c>
      <c r="C118" t="s">
        <v>344</v>
      </c>
      <c r="D118" t="s">
        <v>170</v>
      </c>
      <c r="E118" t="s">
        <v>121</v>
      </c>
      <c r="F118" s="561"/>
      <c r="G118" s="561"/>
      <c r="H118" s="561"/>
      <c r="I118" s="561">
        <v>0</v>
      </c>
      <c r="J118" s="561">
        <v>0</v>
      </c>
      <c r="K118" s="561">
        <v>0</v>
      </c>
      <c r="L118" s="561">
        <v>0</v>
      </c>
      <c r="M118" s="561">
        <v>0</v>
      </c>
    </row>
    <row r="119" spans="1:13">
      <c r="A119" t="s">
        <v>1402</v>
      </c>
      <c r="B119" t="s">
        <v>345</v>
      </c>
      <c r="C119" t="s">
        <v>346</v>
      </c>
      <c r="D119" t="s">
        <v>170</v>
      </c>
      <c r="E119" t="s">
        <v>121</v>
      </c>
      <c r="F119" s="561"/>
      <c r="G119" s="561"/>
      <c r="H119" s="561"/>
      <c r="I119" s="561">
        <v>0</v>
      </c>
      <c r="J119" s="561">
        <v>0</v>
      </c>
      <c r="K119" s="561">
        <v>0</v>
      </c>
      <c r="L119" s="561">
        <v>0</v>
      </c>
      <c r="M119" s="561">
        <v>0</v>
      </c>
    </row>
    <row r="120" spans="1:13">
      <c r="A120" t="s">
        <v>1402</v>
      </c>
      <c r="B120" t="s">
        <v>347</v>
      </c>
      <c r="C120" t="s">
        <v>348</v>
      </c>
      <c r="D120" t="s">
        <v>170</v>
      </c>
      <c r="E120" t="s">
        <v>121</v>
      </c>
      <c r="F120" s="561"/>
      <c r="G120" s="561"/>
      <c r="H120" s="561"/>
      <c r="I120" s="561">
        <v>0</v>
      </c>
      <c r="J120" s="561">
        <v>0</v>
      </c>
      <c r="K120" s="561">
        <v>0</v>
      </c>
      <c r="L120" s="561">
        <v>0</v>
      </c>
      <c r="M120" s="561">
        <v>0</v>
      </c>
    </row>
    <row r="121" spans="1:13">
      <c r="A121" t="s">
        <v>1402</v>
      </c>
      <c r="B121" t="s">
        <v>349</v>
      </c>
      <c r="C121" t="s">
        <v>350</v>
      </c>
      <c r="D121" t="s">
        <v>170</v>
      </c>
      <c r="E121" t="s">
        <v>121</v>
      </c>
      <c r="F121" s="561"/>
      <c r="G121" s="561"/>
      <c r="H121" s="561"/>
      <c r="I121" s="561">
        <v>0</v>
      </c>
      <c r="J121" s="561">
        <v>0</v>
      </c>
      <c r="K121" s="561">
        <v>0</v>
      </c>
      <c r="L121" s="561">
        <v>0</v>
      </c>
      <c r="M121" s="561">
        <v>0</v>
      </c>
    </row>
    <row r="122" spans="1:13">
      <c r="A122" t="s">
        <v>1402</v>
      </c>
      <c r="B122" t="s">
        <v>351</v>
      </c>
      <c r="C122" t="s">
        <v>352</v>
      </c>
      <c r="D122" t="s">
        <v>170</v>
      </c>
      <c r="E122" t="s">
        <v>121</v>
      </c>
      <c r="F122" s="561"/>
      <c r="G122" s="561"/>
      <c r="H122" s="561"/>
      <c r="I122" s="561">
        <v>0</v>
      </c>
      <c r="J122" s="561">
        <v>0</v>
      </c>
      <c r="K122" s="561">
        <v>0</v>
      </c>
      <c r="L122" s="561">
        <v>0</v>
      </c>
      <c r="M122" s="561">
        <v>0</v>
      </c>
    </row>
    <row r="123" spans="1:13">
      <c r="A123" t="s">
        <v>1402</v>
      </c>
      <c r="B123" t="s">
        <v>353</v>
      </c>
      <c r="C123" t="s">
        <v>354</v>
      </c>
      <c r="D123" t="s">
        <v>355</v>
      </c>
      <c r="E123" t="s">
        <v>121</v>
      </c>
      <c r="F123" s="562"/>
      <c r="G123" s="562"/>
      <c r="H123" s="562"/>
      <c r="I123" s="562">
        <v>4.1344946225885998E-2</v>
      </c>
      <c r="J123" s="562">
        <v>4.1883005399591597E-2</v>
      </c>
      <c r="K123" s="562">
        <v>4.2234594766243201E-2</v>
      </c>
      <c r="L123" s="562">
        <v>4.3050894302371301E-2</v>
      </c>
      <c r="M123" s="562">
        <v>4.3135856304702097E-2</v>
      </c>
    </row>
    <row r="124" spans="1:13">
      <c r="A124" t="s">
        <v>1402</v>
      </c>
      <c r="B124" t="s">
        <v>356</v>
      </c>
      <c r="C124" t="s">
        <v>357</v>
      </c>
      <c r="D124" t="s">
        <v>355</v>
      </c>
      <c r="E124" t="s">
        <v>121</v>
      </c>
      <c r="F124" s="562"/>
      <c r="G124" s="562"/>
      <c r="H124" s="562"/>
      <c r="I124" s="562">
        <v>5.8565375054681998E-2</v>
      </c>
      <c r="J124" s="562">
        <v>5.9097123163052503E-2</v>
      </c>
      <c r="K124" s="562">
        <v>5.9538375038752298E-2</v>
      </c>
      <c r="L124" s="562">
        <v>6.1381742179355603E-2</v>
      </c>
      <c r="M124" s="562">
        <v>6.2809382673339298E-2</v>
      </c>
    </row>
    <row r="125" spans="1:13">
      <c r="A125" t="s">
        <v>1402</v>
      </c>
      <c r="B125" t="s">
        <v>358</v>
      </c>
      <c r="C125" t="s">
        <v>359</v>
      </c>
      <c r="D125" t="s">
        <v>355</v>
      </c>
      <c r="E125" t="s">
        <v>121</v>
      </c>
      <c r="F125" s="562"/>
      <c r="G125" s="562"/>
      <c r="H125" s="562"/>
      <c r="I125" s="562">
        <v>5.4279256124742402E-2</v>
      </c>
      <c r="J125" s="562">
        <v>5.30140739465755E-2</v>
      </c>
      <c r="K125" s="562">
        <v>5.30813980109189E-2</v>
      </c>
      <c r="L125" s="562">
        <v>5.2958441258248598E-2</v>
      </c>
      <c r="M125" s="562">
        <v>5.2185413869164303E-2</v>
      </c>
    </row>
    <row r="126" spans="1:13">
      <c r="A126" t="s">
        <v>1402</v>
      </c>
      <c r="B126" t="s">
        <v>360</v>
      </c>
      <c r="C126" t="s">
        <v>361</v>
      </c>
      <c r="D126" t="s">
        <v>355</v>
      </c>
      <c r="E126" t="s">
        <v>121</v>
      </c>
      <c r="F126" s="562"/>
      <c r="G126" s="562"/>
      <c r="H126" s="562"/>
      <c r="I126" s="562">
        <v>9.0749934941345797E-2</v>
      </c>
      <c r="J126" s="562">
        <v>9.3636850448844205E-2</v>
      </c>
      <c r="K126" s="562">
        <v>9.8058595748849606E-2</v>
      </c>
      <c r="L126" s="562">
        <v>0.103509557231351</v>
      </c>
      <c r="M126" s="562">
        <v>0.10950797283107599</v>
      </c>
    </row>
    <row r="127" spans="1:13">
      <c r="A127" t="s">
        <v>1402</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623.02930820902554</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6.3106099358190022</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629.33991814484455</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619.63592164936404</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314.87845844530045</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13.018632932110828</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301.85982551318966</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314.66995907242222</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9.8633129460268112</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304.80664612639544</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13.175949727622564</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0.20649971784365265</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12.969450009778912</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629.54841751772267</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619.63592164936404</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23.088445595981291</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306.70595380843633</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308.06772986433151</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6.4497496573243431</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621.22343333009223</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237.34882020090524</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3531.0841865015655</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35.766046087953782</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3566.8502325895192</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3526.646742645783</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1784.6068084379147</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104.5161670613055</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1680.090641376609</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1783.4251162947601</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86.612709654795168</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1696.8124066399648</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153.47036761060335</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3.7266729813944539</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149.7436946292089</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3568.0319247326747</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3526.646742645783</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194.85554969749509</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1723.0053065337877</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1730.7334354217699</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74.468026199492257</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3528.2067681550498</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1348.010504622227</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7142.8848274065022</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72.349662156052545</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7215.2344895625547</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7079.0237801144622</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3610.0076411678242</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195.94852936722549</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3414.0591118005987</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3607.6172447812773</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159.74260798170786</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3447.8746367995695</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222.00514280390652</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4.9151112896120948</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217.09003151429442</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7217.6248859491016</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7079.0237801144622</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360.60624863854542</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3493.0912335390299</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3508.7190521702382</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107.95957849501129</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7109.7698642042797</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2716.4066882070938</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455.78986276419039</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4.6166560685139757</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460.40651883270436</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456.03833303703055</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230.35579140689973</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20.904773083538377</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209.45101832336138</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230.20325941635221</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18.588898221156207</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211.61436119519601</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36.444394771875984</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1.4714412534028516</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34.97295351847314</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460.55905082325194</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456.03833303703055</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40.965112558097438</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218.71735641895737</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219.71733920795359</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17.392163491999728</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455.8268591189107</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174.15628809718464</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11752.788184881283</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119.04297424833931</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11871.831159129622</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11681.34477744664</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5939.8486994579389</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334.38810244418022</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5605.4605970137591</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5935.9155795648112</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274.80752880368607</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5661.1080507611259</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425.09585491400844</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10.319725242253053</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414.77612967175543</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11875.764279022751</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11681.344777446642</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619.5153564901193</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5741.5198503002111</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5767.2375566642941</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206.2695178438276</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11715.026924808333</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4475.9223011274116</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12:33:22</v>
      </c>
      <c r="F226" s="140" t="str">
        <f t="shared" ref="F226:J226" ca="1" si="0">CONCATENATE("[…]", TEXT(NOW(),"dd/mm/yyy hh:mm:ss"))</f>
        <v>[…]01/06/2021 12:33:22</v>
      </c>
      <c r="G226" s="140" t="str">
        <f t="shared" ca="1" si="0"/>
        <v>[…]01/06/2021 12:33:22</v>
      </c>
      <c r="H226" s="140" t="str">
        <f t="shared" ca="1" si="0"/>
        <v>[…]01/06/2021 12:33:22</v>
      </c>
      <c r="I226" s="140" t="str">
        <f t="shared" ca="1" si="0"/>
        <v>[…]01/06/2021 12:33:22</v>
      </c>
      <c r="J226" s="140" t="str">
        <f t="shared" ca="1" si="0"/>
        <v>[…]01/06/2021 12:33:22</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United Utilities</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NWT</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United Utilities</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311.378070499876</v>
      </c>
      <c r="N90" s="211">
        <f xml:space="preserve"> INDEX(F_Inputs!$A:$W,MATCH($C90,F_Inputs!$B:$B,0),MATCH(N$87,F_Inputs!$2:$2,0))</f>
        <v>305.74530217192398</v>
      </c>
      <c r="O90" s="211">
        <f xml:space="preserve"> INDEX(F_Inputs!$A:$W,MATCH($C90,F_Inputs!$B:$B,0),MATCH(O$87,F_Inputs!$2:$2,0))</f>
        <v>301.607169031848</v>
      </c>
      <c r="P90" s="211">
        <f xml:space="preserve"> INDEX(F_Inputs!$A:$W,MATCH($C90,F_Inputs!$B:$B,0),MATCH(P$87,F_Inputs!$2:$2,0))</f>
        <v>297.96934719439298</v>
      </c>
      <c r="Q90" s="211">
        <f xml:space="preserve"> INDEX(F_Inputs!$A:$W,MATCH($C90,F_Inputs!$B:$B,0),MATCH(Q$87,F_Inputs!$2:$2,0))</f>
        <v>294.266028333316</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7.5534377295337203</v>
      </c>
      <c r="N91" s="211">
        <f xml:space="preserve"> INDEX(F_Inputs!$A:$W,MATCH($C91,F_Inputs!$B:$B,0),MATCH(N$87,F_Inputs!$2:$2,0))</f>
        <v>9.0462845879339095</v>
      </c>
      <c r="O91" s="211">
        <f xml:space="preserve"> INDEX(F_Inputs!$A:$W,MATCH($C91,F_Inputs!$B:$B,0),MATCH(O$87,F_Inputs!$2:$2,0))</f>
        <v>9.5017367253699305</v>
      </c>
      <c r="P91" s="211">
        <f xml:space="preserve"> INDEX(F_Inputs!$A:$W,MATCH($C91,F_Inputs!$B:$B,0),MATCH(P$87,F_Inputs!$2:$2,0))</f>
        <v>9.5350191102207695</v>
      </c>
      <c r="Q91" s="211">
        <f xml:space="preserve"> INDEX(F_Inputs!$A:$W,MATCH($C91,F_Inputs!$B:$B,0),MATCH(Q$87,F_Inputs!$2:$2,0))</f>
        <v>9.4165129066663091</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13.186206057485601</v>
      </c>
      <c r="N92" s="211">
        <f xml:space="preserve"> INDEX(F_Inputs!$A:$W,MATCH($C92,F_Inputs!$B:$B,0),MATCH(N$87,F_Inputs!$2:$2,0))</f>
        <v>13.184417728009199</v>
      </c>
      <c r="O92" s="211">
        <f xml:space="preserve"> INDEX(F_Inputs!$A:$W,MATCH($C92,F_Inputs!$B:$B,0),MATCH(O$87,F_Inputs!$2:$2,0))</f>
        <v>13.139558562825499</v>
      </c>
      <c r="P92" s="211">
        <f xml:space="preserve"> INDEX(F_Inputs!$A:$W,MATCH($C92,F_Inputs!$B:$B,0),MATCH(P$87,F_Inputs!$2:$2,0))</f>
        <v>13.2383379712976</v>
      </c>
      <c r="Q92" s="211">
        <f xml:space="preserve"> INDEX(F_Inputs!$A:$W,MATCH($C92,F_Inputs!$B:$B,0),MATCH(Q$87,F_Inputs!$2:$2,0))</f>
        <v>13.0996064611746</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287.82483894988201</v>
      </c>
      <c r="N93" s="211">
        <f xml:space="preserve"> INDEX(F_Inputs!$A:$W,MATCH($C93,F_Inputs!$B:$B,0),MATCH(N$87,F_Inputs!$2:$2,0))</f>
        <v>278.350554574829</v>
      </c>
      <c r="O93" s="211">
        <f xml:space="preserve"> INDEX(F_Inputs!$A:$W,MATCH($C93,F_Inputs!$B:$B,0),MATCH(O$87,F_Inputs!$2:$2,0))</f>
        <v>269.40279618360699</v>
      </c>
      <c r="P93" s="211">
        <f xml:space="preserve"> INDEX(F_Inputs!$A:$W,MATCH($C93,F_Inputs!$B:$B,0),MATCH(P$87,F_Inputs!$2:$2,0))</f>
        <v>260.58228928160099</v>
      </c>
      <c r="Q93" s="211">
        <f xml:space="preserve"> INDEX(F_Inputs!$A:$W,MATCH($C93,F_Inputs!$B:$B,0),MATCH(Q$87,F_Inputs!$2:$2,0))</f>
        <v>252.02819614756001</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311.378070499876</v>
      </c>
      <c r="N94" s="211">
        <f xml:space="preserve"> INDEX(F_Inputs!$A:$W,MATCH($C94,F_Inputs!$B:$B,0),MATCH(N$87,F_Inputs!$2:$2,0))</f>
        <v>307.60012346543499</v>
      </c>
      <c r="O94" s="211">
        <f xml:space="preserve"> INDEX(F_Inputs!$A:$W,MATCH($C94,F_Inputs!$B:$B,0),MATCH(O$87,F_Inputs!$2:$2,0))</f>
        <v>303.76126748125199</v>
      </c>
      <c r="P94" s="211">
        <f xml:space="preserve"> INDEX(F_Inputs!$A:$W,MATCH($C94,F_Inputs!$B:$B,0),MATCH(P$87,F_Inputs!$2:$2,0))</f>
        <v>300.06988420638902</v>
      </c>
      <c r="Q94" s="211">
        <f xml:space="preserve"> INDEX(F_Inputs!$A:$W,MATCH($C94,F_Inputs!$B:$B,0),MATCH(Q$87,F_Inputs!$2:$2,0))</f>
        <v>296.245504609943</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6.1757607292607499</v>
      </c>
      <c r="N95" s="211">
        <f xml:space="preserve"> INDEX(F_Inputs!$A:$W,MATCH($C95,F_Inputs!$B:$B,0),MATCH(N$87,F_Inputs!$2:$2,0))</f>
        <v>6.16491647855438</v>
      </c>
      <c r="O95" s="211">
        <f xml:space="preserve"> INDEX(F_Inputs!$A:$W,MATCH($C95,F_Inputs!$B:$B,0),MATCH(O$87,F_Inputs!$2:$2,0))</f>
        <v>6.3034264865073704</v>
      </c>
      <c r="P95" s="211">
        <f xml:space="preserve"> INDEX(F_Inputs!$A:$W,MATCH($C95,F_Inputs!$B:$B,0),MATCH(P$87,F_Inputs!$2:$2,0))</f>
        <v>6.30146756833435</v>
      </c>
      <c r="Q95" s="211">
        <f xml:space="preserve"> INDEX(F_Inputs!$A:$W,MATCH($C95,F_Inputs!$B:$B,0),MATCH(Q$87,F_Inputs!$2:$2,0))</f>
        <v>6.22115559680923</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9.9537077637013596</v>
      </c>
      <c r="N98" s="211">
        <f xml:space="preserve"> INDEX(F_Inputs!$A:$W,MATCH($C98,F_Inputs!$B:$B,0),MATCH(N$87,F_Inputs!$2:$2,0))</f>
        <v>10.003772462737301</v>
      </c>
      <c r="O98" s="211">
        <f xml:space="preserve"> INDEX(F_Inputs!$A:$W,MATCH($C98,F_Inputs!$B:$B,0),MATCH(O$87,F_Inputs!$2:$2,0))</f>
        <v>9.9948097613699396</v>
      </c>
      <c r="P98" s="211">
        <f xml:space="preserve"> INDEX(F_Inputs!$A:$W,MATCH($C98,F_Inputs!$B:$B,0),MATCH(P$87,F_Inputs!$2:$2,0))</f>
        <v>10.125847164781</v>
      </c>
      <c r="Q98" s="211">
        <f xml:space="preserve"> INDEX(F_Inputs!$A:$W,MATCH($C98,F_Inputs!$B:$B,0),MATCH(Q$87,F_Inputs!$2:$2,0))</f>
        <v>10.022491789574101</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289.57094473235298</v>
      </c>
      <c r="N100" s="211">
        <f xml:space="preserve"> INDEX(F_Inputs!$A:$W,MATCH($C100,F_Inputs!$B:$B,0),MATCH(N$87,F_Inputs!$2:$2,0))</f>
        <v>280.33855273788703</v>
      </c>
      <c r="O100" s="211">
        <f xml:space="preserve"> INDEX(F_Inputs!$A:$W,MATCH($C100,F_Inputs!$B:$B,0),MATCH(O$87,F_Inputs!$2:$2,0))</f>
        <v>271.30195309302599</v>
      </c>
      <c r="P100" s="211">
        <f xml:space="preserve"> INDEX(F_Inputs!$A:$W,MATCH($C100,F_Inputs!$B:$B,0),MATCH(P$87,F_Inputs!$2:$2,0))</f>
        <v>262.335180917321</v>
      </c>
      <c r="Q100" s="211">
        <f xml:space="preserve"> INDEX(F_Inputs!$A:$W,MATCH($C100,F_Inputs!$B:$B,0),MATCH(Q$87,F_Inputs!$2:$2,0))</f>
        <v>253.64248005877701</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13.088311803517801</v>
      </c>
      <c r="O101" s="211">
        <f xml:space="preserve"> INDEX(F_Inputs!$A:$W,MATCH($C101,F_Inputs!$B:$B,0),MATCH(O$87,F_Inputs!$2:$2,0))</f>
        <v>27.938342865952901</v>
      </c>
      <c r="P101" s="211">
        <f xml:space="preserve"> INDEX(F_Inputs!$A:$W,MATCH($C101,F_Inputs!$B:$B,0),MATCH(P$87,F_Inputs!$2:$2,0))</f>
        <v>52.658855475665803</v>
      </c>
      <c r="Q101" s="211">
        <f xml:space="preserve"> INDEX(F_Inputs!$A:$W,MATCH($C101,F_Inputs!$B:$B,0),MATCH(Q$87,F_Inputs!$2:$2,0))</f>
        <v>87.822727735207295</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0.26231572408010301</v>
      </c>
      <c r="O102" s="211">
        <f xml:space="preserve"> INDEX(F_Inputs!$A:$W,MATCH($C102,F_Inputs!$B:$B,0),MATCH(O$87,F_Inputs!$2:$2,0))</f>
        <v>0.57975558197603605</v>
      </c>
      <c r="P102" s="211">
        <f xml:space="preserve"> INDEX(F_Inputs!$A:$W,MATCH($C102,F_Inputs!$B:$B,0),MATCH(P$87,F_Inputs!$2:$2,0))</f>
        <v>1.1058359649890099</v>
      </c>
      <c r="Q102" s="211">
        <f xml:space="preserve"> INDEX(F_Inputs!$A:$W,MATCH($C102,F_Inputs!$B:$B,0),MATCH(Q$87,F_Inputs!$2:$2,0))</f>
        <v>1.84427728243948</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13.296704040076699</v>
      </c>
      <c r="N103" s="211">
        <f xml:space="preserve"> INDEX(F_Inputs!$A:$W,MATCH($C103,F_Inputs!$B:$B,0),MATCH(N$87,F_Inputs!$2:$2,0))</f>
        <v>15.256586380885899</v>
      </c>
      <c r="O103" s="211">
        <f xml:space="preserve"> INDEX(F_Inputs!$A:$W,MATCH($C103,F_Inputs!$B:$B,0),MATCH(O$87,F_Inputs!$2:$2,0))</f>
        <v>25.4705426856844</v>
      </c>
      <c r="P103" s="211">
        <f xml:space="preserve"> INDEX(F_Inputs!$A:$W,MATCH($C103,F_Inputs!$B:$B,0),MATCH(P$87,F_Inputs!$2:$2,0))</f>
        <v>36.4371475853183</v>
      </c>
      <c r="Q103" s="211">
        <f xml:space="preserve"> INDEX(F_Inputs!$A:$W,MATCH($C103,F_Inputs!$B:$B,0),MATCH(Q$87,F_Inputs!$2:$2,0))</f>
        <v>23.356107185922699</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0.20839223655886199</v>
      </c>
      <c r="N104" s="211">
        <f xml:space="preserve"> INDEX(F_Inputs!$A:$W,MATCH($C104,F_Inputs!$B:$B,0),MATCH(N$87,F_Inputs!$2:$2,0))</f>
        <v>0.66887104253090202</v>
      </c>
      <c r="O104" s="211">
        <f xml:space="preserve"> INDEX(F_Inputs!$A:$W,MATCH($C104,F_Inputs!$B:$B,0),MATCH(O$87,F_Inputs!$2:$2,0))</f>
        <v>1.32978565794749</v>
      </c>
      <c r="P104" s="211">
        <f xml:space="preserve"> INDEX(F_Inputs!$A:$W,MATCH($C104,F_Inputs!$B:$B,0),MATCH(P$87,F_Inputs!$2:$2,0))</f>
        <v>2.3791112907658198</v>
      </c>
      <c r="Q104" s="211">
        <f xml:space="preserve"> INDEX(F_Inputs!$A:$W,MATCH($C104,F_Inputs!$B:$B,0),MATCH(Q$87,F_Inputs!$2:$2,0))</f>
        <v>3.3581552993127199</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12.321174553501599</v>
      </c>
      <c r="N105" s="211">
        <f xml:space="preserve"> INDEX(F_Inputs!$A:$W,MATCH($C105,F_Inputs!$B:$B,0),MATCH(N$87,F_Inputs!$2:$2,0))</f>
        <v>25.784046366015001</v>
      </c>
      <c r="O105" s="211">
        <f xml:space="preserve"> INDEX(F_Inputs!$A:$W,MATCH($C105,F_Inputs!$B:$B,0),MATCH(O$87,F_Inputs!$2:$2,0))</f>
        <v>47.610410408147501</v>
      </c>
      <c r="P105" s="211">
        <f xml:space="preserve"> INDEX(F_Inputs!$A:$W,MATCH($C105,F_Inputs!$B:$B,0),MATCH(P$87,F_Inputs!$2:$2,0))</f>
        <v>77.769926667420506</v>
      </c>
      <c r="Q105" s="211">
        <f xml:space="preserve"> INDEX(F_Inputs!$A:$W,MATCH($C105,F_Inputs!$B:$B,0),MATCH(Q$87,F_Inputs!$2:$2,0))</f>
        <v>95.114536888473296</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622.75614099975098</v>
      </c>
      <c r="N106" s="211">
        <f xml:space="preserve"> INDEX(F_Inputs!$A:$W,MATCH($C106,F_Inputs!$B:$B,0),MATCH(N$87,F_Inputs!$2:$2,0))</f>
        <v>626.43373744087603</v>
      </c>
      <c r="O106" s="211">
        <f xml:space="preserve"> INDEX(F_Inputs!$A:$W,MATCH($C106,F_Inputs!$B:$B,0),MATCH(O$87,F_Inputs!$2:$2,0))</f>
        <v>633.30677937905295</v>
      </c>
      <c r="P106" s="211">
        <f xml:space="preserve"> INDEX(F_Inputs!$A:$W,MATCH($C106,F_Inputs!$B:$B,0),MATCH(P$87,F_Inputs!$2:$2,0))</f>
        <v>650.69808687644797</v>
      </c>
      <c r="Q106" s="211">
        <f xml:space="preserve"> INDEX(F_Inputs!$A:$W,MATCH($C106,F_Inputs!$B:$B,0),MATCH(Q$87,F_Inputs!$2:$2,0))</f>
        <v>678.33426067846597</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13.7291984587945</v>
      </c>
      <c r="N107" s="211">
        <f xml:space="preserve"> INDEX(F_Inputs!$A:$W,MATCH($C107,F_Inputs!$B:$B,0),MATCH(N$87,F_Inputs!$2:$2,0))</f>
        <v>15.4735167905684</v>
      </c>
      <c r="O107" s="211">
        <f xml:space="preserve"> INDEX(F_Inputs!$A:$W,MATCH($C107,F_Inputs!$B:$B,0),MATCH(O$87,F_Inputs!$2:$2,0))</f>
        <v>16.384918793853299</v>
      </c>
      <c r="P107" s="211">
        <f xml:space="preserve"> INDEX(F_Inputs!$A:$W,MATCH($C107,F_Inputs!$B:$B,0),MATCH(P$87,F_Inputs!$2:$2,0))</f>
        <v>16.942322643544099</v>
      </c>
      <c r="Q107" s="211">
        <f xml:space="preserve"> INDEX(F_Inputs!$A:$W,MATCH($C107,F_Inputs!$B:$B,0),MATCH(Q$87,F_Inputs!$2:$2,0))</f>
        <v>17.481945785914998</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589.71695823573702</v>
      </c>
      <c r="N108" s="211">
        <f xml:space="preserve"> INDEX(F_Inputs!$A:$W,MATCH($C108,F_Inputs!$B:$B,0),MATCH(N$87,F_Inputs!$2:$2,0))</f>
        <v>584.47315367873102</v>
      </c>
      <c r="O108" s="211">
        <f xml:space="preserve"> INDEX(F_Inputs!$A:$W,MATCH($C108,F_Inputs!$B:$B,0),MATCH(O$87,F_Inputs!$2:$2,0))</f>
        <v>588.31515968478095</v>
      </c>
      <c r="P108" s="211">
        <f xml:space="preserve"> INDEX(F_Inputs!$A:$W,MATCH($C108,F_Inputs!$B:$B,0),MATCH(P$87,F_Inputs!$2:$2,0))</f>
        <v>600.68739686634297</v>
      </c>
      <c r="Q108" s="211">
        <f xml:space="preserve"> INDEX(F_Inputs!$A:$W,MATCH($C108,F_Inputs!$B:$B,0),MATCH(Q$87,F_Inputs!$2:$2,0))</f>
        <v>600.78521309481005</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4.1344946225885998E-2</v>
      </c>
      <c r="N109" s="290">
        <f xml:space="preserve"> INDEX(F_Inputs!$A:$W,MATCH($C109,F_Inputs!$B:$B,0),MATCH(N$87,F_Inputs!$2:$2,0))</f>
        <v>4.1883005399591597E-2</v>
      </c>
      <c r="O109" s="290">
        <f xml:space="preserve"> INDEX(F_Inputs!$A:$W,MATCH($C109,F_Inputs!$B:$B,0),MATCH(O$87,F_Inputs!$2:$2,0))</f>
        <v>4.2234594766243201E-2</v>
      </c>
      <c r="P109" s="290">
        <f xml:space="preserve"> INDEX(F_Inputs!$A:$W,MATCH($C109,F_Inputs!$B:$B,0),MATCH(P$87,F_Inputs!$2:$2,0))</f>
        <v>4.3050894302371301E-2</v>
      </c>
      <c r="Q109" s="290">
        <f xml:space="preserve"> INDEX(F_Inputs!$A:$W,MATCH($C109,F_Inputs!$B:$B,0),MATCH(Q$87,F_Inputs!$2:$2,0))</f>
        <v>4.3135856304702097E-2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1764.7679912942399</v>
      </c>
      <c r="N112" s="211">
        <f xml:space="preserve"> INDEX(F_Inputs!$A:$W,MATCH($C112,F_Inputs!$B:$B,0),MATCH(N$87,F_Inputs!$2:$2,0))</f>
        <v>1701.71641738218</v>
      </c>
      <c r="O112" s="211">
        <f xml:space="preserve"> INDEX(F_Inputs!$A:$W,MATCH($C112,F_Inputs!$B:$B,0),MATCH(O$87,F_Inputs!$2:$2,0))</f>
        <v>1648.5241326012599</v>
      </c>
      <c r="P112" s="211">
        <f xml:space="preserve"> INDEX(F_Inputs!$A:$W,MATCH($C112,F_Inputs!$B:$B,0),MATCH(P$87,F_Inputs!$2:$2,0))</f>
        <v>1599.2161660429001</v>
      </c>
      <c r="Q112" s="211">
        <f xml:space="preserve"> INDEX(F_Inputs!$A:$W,MATCH($C112,F_Inputs!$B:$B,0),MATCH(Q$87,F_Inputs!$2:$2,0))</f>
        <v>1549.0872033825899</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42.809903433198599</v>
      </c>
      <c r="N113" s="211">
        <f xml:space="preserve"> INDEX(F_Inputs!$A:$W,MATCH($C113,F_Inputs!$B:$B,0),MATCH(N$87,F_Inputs!$2:$2,0))</f>
        <v>50.349787520012903</v>
      </c>
      <c r="O113" s="211">
        <f xml:space="preserve"> INDEX(F_Inputs!$A:$W,MATCH($C113,F_Inputs!$B:$B,0),MATCH(O$87,F_Inputs!$2:$2,0))</f>
        <v>51.934582137674603</v>
      </c>
      <c r="P113" s="211">
        <f xml:space="preserve"> INDEX(F_Inputs!$A:$W,MATCH($C113,F_Inputs!$B:$B,0),MATCH(P$87,F_Inputs!$2:$2,0))</f>
        <v>51.174917313373797</v>
      </c>
      <c r="Q113" s="211">
        <f xml:space="preserve"> INDEX(F_Inputs!$A:$W,MATCH($C113,F_Inputs!$B:$B,0),MATCH(Q$87,F_Inputs!$2:$2,0))</f>
        <v>49.570790508243903</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105.861477345265</v>
      </c>
      <c r="N114" s="211">
        <f xml:space="preserve"> INDEX(F_Inputs!$A:$W,MATCH($C114,F_Inputs!$B:$B,0),MATCH(N$87,F_Inputs!$2:$2,0))</f>
        <v>103.542072300927</v>
      </c>
      <c r="O114" s="211">
        <f xml:space="preserve"> INDEX(F_Inputs!$A:$W,MATCH($C114,F_Inputs!$B:$B,0),MATCH(O$87,F_Inputs!$2:$2,0))</f>
        <v>101.24254869604199</v>
      </c>
      <c r="P114" s="211">
        <f xml:space="preserve"> INDEX(F_Inputs!$A:$W,MATCH($C114,F_Inputs!$B:$B,0),MATCH(P$87,F_Inputs!$2:$2,0))</f>
        <v>101.303879973682</v>
      </c>
      <c r="Q114" s="211">
        <f xml:space="preserve"> INDEX(F_Inputs!$A:$W,MATCH($C114,F_Inputs!$B:$B,0),MATCH(Q$87,F_Inputs!$2:$2,0))</f>
        <v>100.410721702082</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1601.9747492178201</v>
      </c>
      <c r="N115" s="211">
        <f xml:space="preserve"> INDEX(F_Inputs!$A:$W,MATCH($C115,F_Inputs!$B:$B,0),MATCH(N$87,F_Inputs!$2:$2,0))</f>
        <v>1521.4081548940101</v>
      </c>
      <c r="O115" s="211">
        <f xml:space="preserve"> INDEX(F_Inputs!$A:$W,MATCH($C115,F_Inputs!$B:$B,0),MATCH(O$87,F_Inputs!$2:$2,0))</f>
        <v>1445.89807941859</v>
      </c>
      <c r="P115" s="211">
        <f xml:space="preserve"> INDEX(F_Inputs!$A:$W,MATCH($C115,F_Inputs!$B:$B,0),MATCH(P$87,F_Inputs!$2:$2,0))</f>
        <v>1371.7678932922399</v>
      </c>
      <c r="Q115" s="211">
        <f xml:space="preserve"> INDEX(F_Inputs!$A:$W,MATCH($C115,F_Inputs!$B:$B,0),MATCH(Q$87,F_Inputs!$2:$2,0))</f>
        <v>1299.4588194938699</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1764.7679912942399</v>
      </c>
      <c r="N116" s="211">
        <f xml:space="preserve"> INDEX(F_Inputs!$A:$W,MATCH($C116,F_Inputs!$B:$B,0),MATCH(N$87,F_Inputs!$2:$2,0))</f>
        <v>1712.3632716450099</v>
      </c>
      <c r="O116" s="211">
        <f xml:space="preserve"> INDEX(F_Inputs!$A:$W,MATCH($C116,F_Inputs!$B:$B,0),MATCH(O$87,F_Inputs!$2:$2,0))</f>
        <v>1660.9253451449999</v>
      </c>
      <c r="P116" s="211">
        <f xml:space="preserve"> INDEX(F_Inputs!$A:$W,MATCH($C116,F_Inputs!$B:$B,0),MATCH(P$87,F_Inputs!$2:$2,0))</f>
        <v>1611.4046787135901</v>
      </c>
      <c r="Q116" s="211">
        <f xml:space="preserve"> INDEX(F_Inputs!$A:$W,MATCH($C116,F_Inputs!$B:$B,0),MATCH(Q$87,F_Inputs!$2:$2,0))</f>
        <v>1560.7086648436</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35.0017740150899</v>
      </c>
      <c r="N117" s="211">
        <f xml:space="preserve"> INDEX(F_Inputs!$A:$W,MATCH($C117,F_Inputs!$B:$B,0),MATCH(N$87,F_Inputs!$2:$2,0))</f>
        <v>34.319155765299399</v>
      </c>
      <c r="O117" s="211">
        <f xml:space="preserve"> INDEX(F_Inputs!$A:$W,MATCH($C117,F_Inputs!$B:$B,0),MATCH(O$87,F_Inputs!$2:$2,0))</f>
        <v>34.4662797186432</v>
      </c>
      <c r="P117" s="211">
        <f xml:space="preserve"> INDEX(F_Inputs!$A:$W,MATCH($C117,F_Inputs!$B:$B,0),MATCH(P$87,F_Inputs!$2:$2,0))</f>
        <v>33.839498252986402</v>
      </c>
      <c r="Q117" s="211">
        <f xml:space="preserve"> INDEX(F_Inputs!$A:$W,MATCH($C117,F_Inputs!$B:$B,0),MATCH(Q$87,F_Inputs!$2:$2,0))</f>
        <v>32.774881961717803</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87.406493664324898</v>
      </c>
      <c r="N120" s="211">
        <f xml:space="preserve"> INDEX(F_Inputs!$A:$W,MATCH($C120,F_Inputs!$B:$B,0),MATCH(N$87,F_Inputs!$2:$2,0))</f>
        <v>85.757082265303396</v>
      </c>
      <c r="O120" s="211">
        <f xml:space="preserve"> INDEX(F_Inputs!$A:$W,MATCH($C120,F_Inputs!$B:$B,0),MATCH(O$87,F_Inputs!$2:$2,0))</f>
        <v>83.986946150055005</v>
      </c>
      <c r="P120" s="211">
        <f xml:space="preserve"> INDEX(F_Inputs!$A:$W,MATCH($C120,F_Inputs!$B:$B,0),MATCH(P$87,F_Inputs!$2:$2,0))</f>
        <v>84.535512122982894</v>
      </c>
      <c r="Q120" s="211">
        <f xml:space="preserve"> INDEX(F_Inputs!$A:$W,MATCH($C120,F_Inputs!$B:$B,0),MATCH(Q$87,F_Inputs!$2:$2,0))</f>
        <v>84.150882406911805</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1611.9975658948199</v>
      </c>
      <c r="N122" s="211">
        <f xml:space="preserve"> INDEX(F_Inputs!$A:$W,MATCH($C122,F_Inputs!$B:$B,0),MATCH(N$87,F_Inputs!$2:$2,0))</f>
        <v>1532.85312286354</v>
      </c>
      <c r="O122" s="211">
        <f xml:space="preserve"> INDEX(F_Inputs!$A:$W,MATCH($C122,F_Inputs!$B:$B,0),MATCH(O$87,F_Inputs!$2:$2,0))</f>
        <v>1456.91806998381</v>
      </c>
      <c r="P122" s="211">
        <f xml:space="preserve"> INDEX(F_Inputs!$A:$W,MATCH($C122,F_Inputs!$B:$B,0),MATCH(P$87,F_Inputs!$2:$2,0))</f>
        <v>1382.0590813354499</v>
      </c>
      <c r="Q122" s="211">
        <f xml:space="preserve"> INDEX(F_Inputs!$A:$W,MATCH($C122,F_Inputs!$B:$B,0),MATCH(Q$87,F_Inputs!$2:$2,0))</f>
        <v>1309.07339443205</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151.11605846355101</v>
      </c>
      <c r="O123" s="211">
        <f xml:space="preserve"> INDEX(F_Inputs!$A:$W,MATCH($C123,F_Inputs!$B:$B,0),MATCH(O$87,F_Inputs!$2:$2,0))</f>
        <v>281.33681644869898</v>
      </c>
      <c r="P123" s="211">
        <f xml:space="preserve"> INDEX(F_Inputs!$A:$W,MATCH($C123,F_Inputs!$B:$B,0),MATCH(P$87,F_Inputs!$2:$2,0))</f>
        <v>412.69592859007298</v>
      </c>
      <c r="Q123" s="211">
        <f xml:space="preserve"> INDEX(F_Inputs!$A:$W,MATCH($C123,F_Inputs!$B:$B,0),MATCH(Q$87,F_Inputs!$2:$2,0))</f>
        <v>514.43042480731197</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3.02866549109438</v>
      </c>
      <c r="O124" s="211">
        <f xml:space="preserve"> INDEX(F_Inputs!$A:$W,MATCH($C124,F_Inputs!$B:$B,0),MATCH(O$87,F_Inputs!$2:$2,0))</f>
        <v>5.8380910612372503</v>
      </c>
      <c r="P124" s="211">
        <f xml:space="preserve"> INDEX(F_Inputs!$A:$W,MATCH($C124,F_Inputs!$B:$B,0),MATCH(P$87,F_Inputs!$2:$2,0))</f>
        <v>8.6666145003917698</v>
      </c>
      <c r="Q124" s="211">
        <f xml:space="preserve"> INDEX(F_Inputs!$A:$W,MATCH($C124,F_Inputs!$B:$B,0),MATCH(Q$87,F_Inputs!$2:$2,0))</f>
        <v>10.8030389209543</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154.87688547884099</v>
      </c>
      <c r="N125" s="211">
        <f xml:space="preserve"> INDEX(F_Inputs!$A:$W,MATCH($C125,F_Inputs!$B:$B,0),MATCH(N$87,F_Inputs!$2:$2,0))</f>
        <v>138.15157749880399</v>
      </c>
      <c r="O125" s="211">
        <f xml:space="preserve"> INDEX(F_Inputs!$A:$W,MATCH($C125,F_Inputs!$B:$B,0),MATCH(O$87,F_Inputs!$2:$2,0))</f>
        <v>143.29653817501699</v>
      </c>
      <c r="P125" s="211">
        <f xml:space="preserve"> INDEX(F_Inputs!$A:$W,MATCH($C125,F_Inputs!$B:$B,0),MATCH(P$87,F_Inputs!$2:$2,0))</f>
        <v>117.743147288644</v>
      </c>
      <c r="Q125" s="211">
        <f xml:space="preserve"> INDEX(F_Inputs!$A:$W,MATCH($C125,F_Inputs!$B:$B,0),MATCH(Q$87,F_Inputs!$2:$2,0))</f>
        <v>101.312305708754</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3.7608270152904901</v>
      </c>
      <c r="N126" s="211">
        <f xml:space="preserve"> INDEX(F_Inputs!$A:$W,MATCH($C126,F_Inputs!$B:$B,0),MATCH(N$87,F_Inputs!$2:$2,0))</f>
        <v>10.959485004750301</v>
      </c>
      <c r="O126" s="211">
        <f xml:space="preserve"> INDEX(F_Inputs!$A:$W,MATCH($C126,F_Inputs!$B:$B,0),MATCH(O$87,F_Inputs!$2:$2,0))</f>
        <v>17.775517094880701</v>
      </c>
      <c r="P126" s="211">
        <f xml:space="preserve"> INDEX(F_Inputs!$A:$W,MATCH($C126,F_Inputs!$B:$B,0),MATCH(P$87,F_Inputs!$2:$2,0))</f>
        <v>24.6752655717974</v>
      </c>
      <c r="Q126" s="211">
        <f xml:space="preserve"> INDEX(F_Inputs!$A:$W,MATCH($C126,F_Inputs!$B:$B,0),MATCH(Q$87,F_Inputs!$2:$2,0))</f>
        <v>30.4123751397155</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142.258784946285</v>
      </c>
      <c r="N127" s="211">
        <f xml:space="preserve"> INDEX(F_Inputs!$A:$W,MATCH($C127,F_Inputs!$B:$B,0),MATCH(N$87,F_Inputs!$2:$2,0))</f>
        <v>259.64322775279601</v>
      </c>
      <c r="O127" s="211">
        <f xml:space="preserve"> INDEX(F_Inputs!$A:$W,MATCH($C127,F_Inputs!$B:$B,0),MATCH(O$87,F_Inputs!$2:$2,0))</f>
        <v>373.13045178174701</v>
      </c>
      <c r="P127" s="211">
        <f xml:space="preserve"> INDEX(F_Inputs!$A:$W,MATCH($C127,F_Inputs!$B:$B,0),MATCH(P$87,F_Inputs!$2:$2,0))</f>
        <v>455.54513557560699</v>
      </c>
      <c r="Q127" s="211">
        <f xml:space="preserve"> INDEX(F_Inputs!$A:$W,MATCH($C127,F_Inputs!$B:$B,0),MATCH(Q$87,F_Inputs!$2:$2,0))</f>
        <v>517.03801581616199</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3529.5359825884898</v>
      </c>
      <c r="N128" s="211">
        <f xml:space="preserve"> INDEX(F_Inputs!$A:$W,MATCH($C128,F_Inputs!$B:$B,0),MATCH(N$87,F_Inputs!$2:$2,0))</f>
        <v>3565.1957474907299</v>
      </c>
      <c r="O128" s="211">
        <f xml:space="preserve"> INDEX(F_Inputs!$A:$W,MATCH($C128,F_Inputs!$B:$B,0),MATCH(O$87,F_Inputs!$2:$2,0))</f>
        <v>3590.7862941949702</v>
      </c>
      <c r="P128" s="211">
        <f xml:space="preserve"> INDEX(F_Inputs!$A:$W,MATCH($C128,F_Inputs!$B:$B,0),MATCH(P$87,F_Inputs!$2:$2,0))</f>
        <v>3623.3167733465598</v>
      </c>
      <c r="Q128" s="211">
        <f xml:space="preserve"> INDEX(F_Inputs!$A:$W,MATCH($C128,F_Inputs!$B:$B,0),MATCH(Q$87,F_Inputs!$2:$2,0))</f>
        <v>3624.2262930335</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77.811677448288407</v>
      </c>
      <c r="N129" s="211">
        <f xml:space="preserve"> INDEX(F_Inputs!$A:$W,MATCH($C129,F_Inputs!$B:$B,0),MATCH(N$87,F_Inputs!$2:$2,0))</f>
        <v>87.697608776406696</v>
      </c>
      <c r="O129" s="211">
        <f xml:space="preserve"> INDEX(F_Inputs!$A:$W,MATCH($C129,F_Inputs!$B:$B,0),MATCH(O$87,F_Inputs!$2:$2,0))</f>
        <v>92.238952917554997</v>
      </c>
      <c r="P129" s="211">
        <f xml:space="preserve"> INDEX(F_Inputs!$A:$W,MATCH($C129,F_Inputs!$B:$B,0),MATCH(P$87,F_Inputs!$2:$2,0))</f>
        <v>93.681030066751902</v>
      </c>
      <c r="Q129" s="211">
        <f xml:space="preserve"> INDEX(F_Inputs!$A:$W,MATCH($C129,F_Inputs!$B:$B,0),MATCH(Q$87,F_Inputs!$2:$2,0))</f>
        <v>93.148711390916006</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3356.2311000589302</v>
      </c>
      <c r="N130" s="211">
        <f xml:space="preserve"> INDEX(F_Inputs!$A:$W,MATCH($C130,F_Inputs!$B:$B,0),MATCH(N$87,F_Inputs!$2:$2,0))</f>
        <v>3313.9045055103502</v>
      </c>
      <c r="O130" s="211">
        <f xml:space="preserve"> INDEX(F_Inputs!$A:$W,MATCH($C130,F_Inputs!$B:$B,0),MATCH(O$87,F_Inputs!$2:$2,0))</f>
        <v>3275.94660118415</v>
      </c>
      <c r="P130" s="211">
        <f xml:space="preserve"> INDEX(F_Inputs!$A:$W,MATCH($C130,F_Inputs!$B:$B,0),MATCH(P$87,F_Inputs!$2:$2,0))</f>
        <v>3209.3721102033001</v>
      </c>
      <c r="Q130" s="211">
        <f xml:space="preserve"> INDEX(F_Inputs!$A:$W,MATCH($C130,F_Inputs!$B:$B,0),MATCH(Q$87,F_Inputs!$2:$2,0))</f>
        <v>3125.5702297420698</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5.8565375054681998E-2</v>
      </c>
      <c r="N131" s="290">
        <f xml:space="preserve"> INDEX(F_Inputs!$A:$W,MATCH($C131,F_Inputs!$B:$B,0),MATCH(N$87,F_Inputs!$2:$2,0))</f>
        <v>5.9097123163052503E-2</v>
      </c>
      <c r="O131" s="290">
        <f xml:space="preserve"> INDEX(F_Inputs!$A:$W,MATCH($C131,F_Inputs!$B:$B,0),MATCH(O$87,F_Inputs!$2:$2,0))</f>
        <v>5.9538375038752298E-2</v>
      </c>
      <c r="P131" s="290">
        <f xml:space="preserve"> INDEX(F_Inputs!$A:$W,MATCH($C131,F_Inputs!$B:$B,0),MATCH(P$87,F_Inputs!$2:$2,0))</f>
        <v>6.1381742179355603E-2</v>
      </c>
      <c r="Q131" s="290">
        <f xml:space="preserve"> INDEX(F_Inputs!$A:$W,MATCH($C131,F_Inputs!$B:$B,0),MATCH(Q$87,F_Inputs!$2:$2,0))</f>
        <v>6.2809382673339298E-2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3569.87651472486</v>
      </c>
      <c r="N134" s="211">
        <f xml:space="preserve"> INDEX(F_Inputs!$A:$W,MATCH($C134,F_Inputs!$B:$B,0),MATCH(N$87,F_Inputs!$2:$2,0))</f>
        <v>3458.0041679798701</v>
      </c>
      <c r="O134" s="211">
        <f xml:space="preserve"> INDEX(F_Inputs!$A:$W,MATCH($C134,F_Inputs!$B:$B,0),MATCH(O$87,F_Inputs!$2:$2,0))</f>
        <v>3371.5713985605698</v>
      </c>
      <c r="P134" s="211">
        <f xml:space="preserve"> INDEX(F_Inputs!$A:$W,MATCH($C134,F_Inputs!$B:$B,0),MATCH(P$87,F_Inputs!$2:$2,0))</f>
        <v>3293.1824502249001</v>
      </c>
      <c r="Q134" s="211">
        <f xml:space="preserve"> INDEX(F_Inputs!$A:$W,MATCH($C134,F_Inputs!$B:$B,0),MATCH(Q$87,F_Inputs!$2:$2,0))</f>
        <v>3218.5816213901899</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86.598391186671194</v>
      </c>
      <c r="N135" s="211">
        <f xml:space="preserve"> INDEX(F_Inputs!$A:$W,MATCH($C135,F_Inputs!$B:$B,0),MATCH(N$87,F_Inputs!$2:$2,0))</f>
        <v>102.314212475511</v>
      </c>
      <c r="O135" s="211">
        <f xml:space="preserve"> INDEX(F_Inputs!$A:$W,MATCH($C135,F_Inputs!$B:$B,0),MATCH(O$87,F_Inputs!$2:$2,0))</f>
        <v>106.21691746500601</v>
      </c>
      <c r="P135" s="211">
        <f xml:space="preserve"> INDEX(F_Inputs!$A:$W,MATCH($C135,F_Inputs!$B:$B,0),MATCH(P$87,F_Inputs!$2:$2,0))</f>
        <v>105.381838407199</v>
      </c>
      <c r="Q135" s="211">
        <f xml:space="preserve"> INDEX(F_Inputs!$A:$W,MATCH($C135,F_Inputs!$B:$B,0),MATCH(Q$87,F_Inputs!$2:$2,0))</f>
        <v>102.99461188448799</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198.47073793166501</v>
      </c>
      <c r="N136" s="211">
        <f xml:space="preserve"> INDEX(F_Inputs!$A:$W,MATCH($C136,F_Inputs!$B:$B,0),MATCH(N$87,F_Inputs!$2:$2,0))</f>
        <v>188.74698189481299</v>
      </c>
      <c r="O136" s="211">
        <f xml:space="preserve"> INDEX(F_Inputs!$A:$W,MATCH($C136,F_Inputs!$B:$B,0),MATCH(O$87,F_Inputs!$2:$2,0))</f>
        <v>184.60586580067701</v>
      </c>
      <c r="P136" s="211">
        <f xml:space="preserve"> INDEX(F_Inputs!$A:$W,MATCH($C136,F_Inputs!$B:$B,0),MATCH(P$87,F_Inputs!$2:$2,0))</f>
        <v>179.98266724190401</v>
      </c>
      <c r="Q136" s="211">
        <f xml:space="preserve"> INDEX(F_Inputs!$A:$W,MATCH($C136,F_Inputs!$B:$B,0),MATCH(Q$87,F_Inputs!$2:$2,0))</f>
        <v>173.33783043141901</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3255.3222753269301</v>
      </c>
      <c r="N137" s="211">
        <f xml:space="preserve"> INDEX(F_Inputs!$A:$W,MATCH($C137,F_Inputs!$B:$B,0),MATCH(N$87,F_Inputs!$2:$2,0))</f>
        <v>3111.5930420038098</v>
      </c>
      <c r="O137" s="211">
        <f xml:space="preserve"> INDEX(F_Inputs!$A:$W,MATCH($C137,F_Inputs!$B:$B,0),MATCH(O$87,F_Inputs!$2:$2,0))</f>
        <v>2977.4625101103902</v>
      </c>
      <c r="P137" s="211">
        <f xml:space="preserve"> INDEX(F_Inputs!$A:$W,MATCH($C137,F_Inputs!$B:$B,0),MATCH(P$87,F_Inputs!$2:$2,0))</f>
        <v>2850.1603528340002</v>
      </c>
      <c r="Q137" s="211">
        <f xml:space="preserve"> INDEX(F_Inputs!$A:$W,MATCH($C137,F_Inputs!$B:$B,0),MATCH(Q$87,F_Inputs!$2:$2,0))</f>
        <v>2730.5280205633298</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3569.87651472486</v>
      </c>
      <c r="N138" s="211">
        <f xml:space="preserve"> INDEX(F_Inputs!$A:$W,MATCH($C138,F_Inputs!$B:$B,0),MATCH(N$87,F_Inputs!$2:$2,0))</f>
        <v>3479.4735529917002</v>
      </c>
      <c r="O138" s="211">
        <f xml:space="preserve"> INDEX(F_Inputs!$A:$W,MATCH($C138,F_Inputs!$B:$B,0),MATCH(O$87,F_Inputs!$2:$2,0))</f>
        <v>3396.5431603505199</v>
      </c>
      <c r="P138" s="211">
        <f xml:space="preserve"> INDEX(F_Inputs!$A:$W,MATCH($C138,F_Inputs!$B:$B,0),MATCH(P$87,F_Inputs!$2:$2,0))</f>
        <v>3317.6613687048798</v>
      </c>
      <c r="Q138" s="211">
        <f xml:space="preserve"> INDEX(F_Inputs!$A:$W,MATCH($C138,F_Inputs!$B:$B,0),MATCH(Q$87,F_Inputs!$2:$2,0))</f>
        <v>3241.81774364394</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70.803647644662405</v>
      </c>
      <c r="N139" s="211">
        <f xml:space="preserve"> INDEX(F_Inputs!$A:$W,MATCH($C139,F_Inputs!$B:$B,0),MATCH(N$87,F_Inputs!$2:$2,0))</f>
        <v>69.735550174260894</v>
      </c>
      <c r="O139" s="211">
        <f xml:space="preserve"> INDEX(F_Inputs!$A:$W,MATCH($C139,F_Inputs!$B:$B,0),MATCH(O$87,F_Inputs!$2:$2,0))</f>
        <v>70.482521675810105</v>
      </c>
      <c r="P139" s="211">
        <f xml:space="preserve"> INDEX(F_Inputs!$A:$W,MATCH($C139,F_Inputs!$B:$B,0),MATCH(P$87,F_Inputs!$2:$2,0))</f>
        <v>69.670888742804294</v>
      </c>
      <c r="Q139" s="211">
        <f xml:space="preserve"> INDEX(F_Inputs!$A:$W,MATCH($C139,F_Inputs!$B:$B,0),MATCH(Q$87,F_Inputs!$2:$2,0))</f>
        <v>68.078172616527496</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161.20660937782901</v>
      </c>
      <c r="N142" s="211">
        <f xml:space="preserve"> INDEX(F_Inputs!$A:$W,MATCH($C142,F_Inputs!$B:$B,0),MATCH(N$87,F_Inputs!$2:$2,0))</f>
        <v>152.665942815439</v>
      </c>
      <c r="O142" s="211">
        <f xml:space="preserve"> INDEX(F_Inputs!$A:$W,MATCH($C142,F_Inputs!$B:$B,0),MATCH(O$87,F_Inputs!$2:$2,0))</f>
        <v>149.36431332145401</v>
      </c>
      <c r="P142" s="211">
        <f xml:space="preserve"> INDEX(F_Inputs!$A:$W,MATCH($C142,F_Inputs!$B:$B,0),MATCH(P$87,F_Inputs!$2:$2,0))</f>
        <v>145.514513803737</v>
      </c>
      <c r="Q142" s="211">
        <f xml:space="preserve"> INDEX(F_Inputs!$A:$W,MATCH($C142,F_Inputs!$B:$B,0),MATCH(Q$87,F_Inputs!$2:$2,0))</f>
        <v>139.62932909130501</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3275.5332883481801</v>
      </c>
      <c r="N144" s="211">
        <f xml:space="preserve"> INDEX(F_Inputs!$A:$W,MATCH($C144,F_Inputs!$B:$B,0),MATCH(N$87,F_Inputs!$2:$2,0))</f>
        <v>3134.6392572687</v>
      </c>
      <c r="O144" s="211">
        <f xml:space="preserve"> INDEX(F_Inputs!$A:$W,MATCH($C144,F_Inputs!$B:$B,0),MATCH(O$87,F_Inputs!$2:$2,0))</f>
        <v>2999.5946158056599</v>
      </c>
      <c r="P144" s="211">
        <f xml:space="preserve"> INDEX(F_Inputs!$A:$W,MATCH($C144,F_Inputs!$B:$B,0),MATCH(P$87,F_Inputs!$2:$2,0))</f>
        <v>2870.73670670401</v>
      </c>
      <c r="Q144" s="211">
        <f xml:space="preserve"> INDEX(F_Inputs!$A:$W,MATCH($C144,F_Inputs!$B:$B,0),MATCH(Q$87,F_Inputs!$2:$2,0))</f>
        <v>2749.6334906223001</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219.07960782856901</v>
      </c>
      <c r="O145" s="211">
        <f xml:space="preserve"> INDEX(F_Inputs!$A:$W,MATCH($C145,F_Inputs!$B:$B,0),MATCH(O$87,F_Inputs!$2:$2,0))</f>
        <v>456.42646033914502</v>
      </c>
      <c r="P145" s="211">
        <f xml:space="preserve"> INDEX(F_Inputs!$A:$W,MATCH($C145,F_Inputs!$B:$B,0),MATCH(P$87,F_Inputs!$2:$2,0))</f>
        <v>654.14980803775904</v>
      </c>
      <c r="Q145" s="211">
        <f xml:space="preserve"> INDEX(F_Inputs!$A:$W,MATCH($C145,F_Inputs!$B:$B,0),MATCH(Q$87,F_Inputs!$2:$2,0))</f>
        <v>1043.38036962251</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4.3907897994369502</v>
      </c>
      <c r="O146" s="211">
        <f xml:space="preserve"> INDEX(F_Inputs!$A:$W,MATCH($C146,F_Inputs!$B:$B,0),MATCH(O$87,F_Inputs!$2:$2,0))</f>
        <v>9.4714203133951003</v>
      </c>
      <c r="P146" s="211">
        <f xml:space="preserve"> INDEX(F_Inputs!$A:$W,MATCH($C146,F_Inputs!$B:$B,0),MATCH(P$87,F_Inputs!$2:$2,0))</f>
        <v>13.7371459687933</v>
      </c>
      <c r="Q146" s="211">
        <f xml:space="preserve"> INDEX(F_Inputs!$A:$W,MATCH($C146,F_Inputs!$B:$B,0),MATCH(Q$87,F_Inputs!$2:$2,0))</f>
        <v>21.910987762074299</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224.039764894515</v>
      </c>
      <c r="N147" s="211">
        <f xml:space="preserve"> INDEX(F_Inputs!$A:$W,MATCH($C147,F_Inputs!$B:$B,0),MATCH(N$87,F_Inputs!$2:$2,0))</f>
        <v>247.90003003113901</v>
      </c>
      <c r="O147" s="211">
        <f xml:space="preserve"> INDEX(F_Inputs!$A:$W,MATCH($C147,F_Inputs!$B:$B,0),MATCH(O$87,F_Inputs!$2:$2,0))</f>
        <v>212.90968280674201</v>
      </c>
      <c r="P147" s="211">
        <f xml:space="preserve"> INDEX(F_Inputs!$A:$W,MATCH($C147,F_Inputs!$B:$B,0),MATCH(P$87,F_Inputs!$2:$2,0))</f>
        <v>413.05693922684401</v>
      </c>
      <c r="Q147" s="211">
        <f xml:space="preserve"> INDEX(F_Inputs!$A:$W,MATCH($C147,F_Inputs!$B:$B,0),MATCH(Q$87,F_Inputs!$2:$2,0))</f>
        <v>333.978270113088</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4.9601570659456504</v>
      </c>
      <c r="N148" s="211">
        <f xml:space="preserve"> INDEX(F_Inputs!$A:$W,MATCH($C148,F_Inputs!$B:$B,0),MATCH(N$87,F_Inputs!$2:$2,0))</f>
        <v>14.9439673200005</v>
      </c>
      <c r="O148" s="211">
        <f xml:space="preserve"> INDEX(F_Inputs!$A:$W,MATCH($C148,F_Inputs!$B:$B,0),MATCH(O$87,F_Inputs!$2:$2,0))</f>
        <v>24.6577554215236</v>
      </c>
      <c r="P148" s="211">
        <f xml:space="preserve"> INDEX(F_Inputs!$A:$W,MATCH($C148,F_Inputs!$B:$B,0),MATCH(P$87,F_Inputs!$2:$2,0))</f>
        <v>37.563523610885198</v>
      </c>
      <c r="Q148" s="211">
        <f xml:space="preserve"> INDEX(F_Inputs!$A:$W,MATCH($C148,F_Inputs!$B:$B,0),MATCH(Q$87,F_Inputs!$2:$2,0))</f>
        <v>51.984262576526604</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206.23882817667601</v>
      </c>
      <c r="N149" s="211">
        <f xml:space="preserve"> INDEX(F_Inputs!$A:$W,MATCH($C149,F_Inputs!$B:$B,0),MATCH(N$87,F_Inputs!$2:$2,0))</f>
        <v>421.23189168826298</v>
      </c>
      <c r="O149" s="211">
        <f xml:space="preserve"> INDEX(F_Inputs!$A:$W,MATCH($C149,F_Inputs!$B:$B,0),MATCH(O$87,F_Inputs!$2:$2,0))</f>
        <v>591.43596167753299</v>
      </c>
      <c r="P149" s="211">
        <f xml:space="preserve"> INDEX(F_Inputs!$A:$W,MATCH($C149,F_Inputs!$B:$B,0),MATCH(P$87,F_Inputs!$2:$2,0))</f>
        <v>923.94778577617706</v>
      </c>
      <c r="Q149" s="211">
        <f xml:space="preserve"> INDEX(F_Inputs!$A:$W,MATCH($C149,F_Inputs!$B:$B,0),MATCH(Q$87,F_Inputs!$2:$2,0))</f>
        <v>1168.5266393071299</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7139.7530294497301</v>
      </c>
      <c r="N150" s="211">
        <f xml:space="preserve"> INDEX(F_Inputs!$A:$W,MATCH($C150,F_Inputs!$B:$B,0),MATCH(N$87,F_Inputs!$2:$2,0))</f>
        <v>7156.5573288001397</v>
      </c>
      <c r="O150" s="211">
        <f xml:space="preserve"> INDEX(F_Inputs!$A:$W,MATCH($C150,F_Inputs!$B:$B,0),MATCH(O$87,F_Inputs!$2:$2,0))</f>
        <v>7224.5410192502304</v>
      </c>
      <c r="P150" s="211">
        <f xml:space="preserve"> INDEX(F_Inputs!$A:$W,MATCH($C150,F_Inputs!$B:$B,0),MATCH(P$87,F_Inputs!$2:$2,0))</f>
        <v>7264.99362696753</v>
      </c>
      <c r="Q150" s="211">
        <f xml:space="preserve"> INDEX(F_Inputs!$A:$W,MATCH($C150,F_Inputs!$B:$B,0),MATCH(Q$87,F_Inputs!$2:$2,0))</f>
        <v>7503.7797346566404</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157.40203883133401</v>
      </c>
      <c r="N151" s="211">
        <f xml:space="preserve"> INDEX(F_Inputs!$A:$W,MATCH($C151,F_Inputs!$B:$B,0),MATCH(N$87,F_Inputs!$2:$2,0))</f>
        <v>176.44055244920901</v>
      </c>
      <c r="O151" s="211">
        <f xml:space="preserve"> INDEX(F_Inputs!$A:$W,MATCH($C151,F_Inputs!$B:$B,0),MATCH(O$87,F_Inputs!$2:$2,0))</f>
        <v>186.17085945421101</v>
      </c>
      <c r="P151" s="211">
        <f xml:space="preserve"> INDEX(F_Inputs!$A:$W,MATCH($C151,F_Inputs!$B:$B,0),MATCH(P$87,F_Inputs!$2:$2,0))</f>
        <v>188.789873118797</v>
      </c>
      <c r="Q151" s="211">
        <f xml:space="preserve"> INDEX(F_Inputs!$A:$W,MATCH($C151,F_Inputs!$B:$B,0),MATCH(Q$87,F_Inputs!$2:$2,0))</f>
        <v>192.98377226309</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6737.0943918517896</v>
      </c>
      <c r="N152" s="211">
        <f xml:space="preserve"> INDEX(F_Inputs!$A:$W,MATCH($C152,F_Inputs!$B:$B,0),MATCH(N$87,F_Inputs!$2:$2,0))</f>
        <v>6667.4641909607699</v>
      </c>
      <c r="O152" s="211">
        <f xml:space="preserve"> INDEX(F_Inputs!$A:$W,MATCH($C152,F_Inputs!$B:$B,0),MATCH(O$87,F_Inputs!$2:$2,0))</f>
        <v>6568.4930875935797</v>
      </c>
      <c r="P152" s="211">
        <f xml:space="preserve"> INDEX(F_Inputs!$A:$W,MATCH($C152,F_Inputs!$B:$B,0),MATCH(P$87,F_Inputs!$2:$2,0))</f>
        <v>6644.84484531419</v>
      </c>
      <c r="Q152" s="211">
        <f xml:space="preserve"> INDEX(F_Inputs!$A:$W,MATCH($C152,F_Inputs!$B:$B,0),MATCH(Q$87,F_Inputs!$2:$2,0))</f>
        <v>6648.6881504927696</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5.4279256124742402E-2</v>
      </c>
      <c r="N153" s="290">
        <f xml:space="preserve"> INDEX(F_Inputs!$A:$W,MATCH($C153,F_Inputs!$B:$B,0),MATCH(N$87,F_Inputs!$2:$2,0))</f>
        <v>5.30140739465755E-2</v>
      </c>
      <c r="O153" s="290">
        <f xml:space="preserve"> INDEX(F_Inputs!$A:$W,MATCH($C153,F_Inputs!$B:$B,0),MATCH(O$87,F_Inputs!$2:$2,0))</f>
        <v>5.30813980109189E-2</v>
      </c>
      <c r="P153" s="290">
        <f xml:space="preserve"> INDEX(F_Inputs!$A:$W,MATCH($C153,F_Inputs!$B:$B,0),MATCH(P$87,F_Inputs!$2:$2,0))</f>
        <v>5.2958441258248598E-2</v>
      </c>
      <c r="Q153" s="290">
        <f xml:space="preserve"> INDEX(F_Inputs!$A:$W,MATCH($C153,F_Inputs!$B:$B,0),MATCH(Q$87,F_Inputs!$2:$2,0))</f>
        <v>5.2185413869164303E-2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227.79501084610601</v>
      </c>
      <c r="N156" s="211">
        <f xml:space="preserve"> INDEX(F_Inputs!$A:$W,MATCH($C156,F_Inputs!$B:$B,0),MATCH(N$87,F_Inputs!$2:$2,0))</f>
        <v>212.14702810691</v>
      </c>
      <c r="O156" s="211">
        <f xml:space="preserve"> INDEX(F_Inputs!$A:$W,MATCH($C156,F_Inputs!$B:$B,0),MATCH(O$87,F_Inputs!$2:$2,0))</f>
        <v>197.971428181851</v>
      </c>
      <c r="P156" s="211">
        <f xml:space="preserve"> INDEX(F_Inputs!$A:$W,MATCH($C156,F_Inputs!$B:$B,0),MATCH(P$87,F_Inputs!$2:$2,0))</f>
        <v>184.18388239570001</v>
      </c>
      <c r="Q156" s="211">
        <f xml:space="preserve"> INDEX(F_Inputs!$A:$W,MATCH($C156,F_Inputs!$B:$B,0),MATCH(Q$87,F_Inputs!$2:$2,0))</f>
        <v>170.40290116872299</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5.5258722194606502</v>
      </c>
      <c r="N157" s="211">
        <f xml:space="preserve"> INDEX(F_Inputs!$A:$W,MATCH($C157,F_Inputs!$B:$B,0),MATCH(N$87,F_Inputs!$2:$2,0))</f>
        <v>6.2769317373202496</v>
      </c>
      <c r="O157" s="211">
        <f xml:space="preserve"> INDEX(F_Inputs!$A:$W,MATCH($C157,F_Inputs!$B:$B,0),MATCH(O$87,F_Inputs!$2:$2,0))</f>
        <v>6.2368291701010596</v>
      </c>
      <c r="P157" s="211">
        <f xml:space="preserve"> INDEX(F_Inputs!$A:$W,MATCH($C157,F_Inputs!$B:$B,0),MATCH(P$87,F_Inputs!$2:$2,0))</f>
        <v>5.8938842366625304</v>
      </c>
      <c r="Q157" s="211">
        <f xml:space="preserve"> INDEX(F_Inputs!$A:$W,MATCH($C157,F_Inputs!$B:$B,0),MATCH(Q$87,F_Inputs!$2:$2,0))</f>
        <v>5.45289283739924</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21.1738549586576</v>
      </c>
      <c r="N158" s="211">
        <f xml:space="preserve"> INDEX(F_Inputs!$A:$W,MATCH($C158,F_Inputs!$B:$B,0),MATCH(N$87,F_Inputs!$2:$2,0))</f>
        <v>20.452531662378501</v>
      </c>
      <c r="O158" s="211">
        <f xml:space="preserve"> INDEX(F_Inputs!$A:$W,MATCH($C158,F_Inputs!$B:$B,0),MATCH(O$87,F_Inputs!$2:$2,0))</f>
        <v>20.0243749562521</v>
      </c>
      <c r="P158" s="211">
        <f xml:space="preserve"> INDEX(F_Inputs!$A:$W,MATCH($C158,F_Inputs!$B:$B,0),MATCH(P$87,F_Inputs!$2:$2,0))</f>
        <v>19.674865463640199</v>
      </c>
      <c r="Q158" s="211">
        <f xml:space="preserve"> INDEX(F_Inputs!$A:$W,MATCH($C158,F_Inputs!$B:$B,0),MATCH(Q$87,F_Inputs!$2:$2,0))</f>
        <v>19.257611512209699</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199.71258352886201</v>
      </c>
      <c r="N159" s="211">
        <f xml:space="preserve"> INDEX(F_Inputs!$A:$W,MATCH($C159,F_Inputs!$B:$B,0),MATCH(N$87,F_Inputs!$2:$2,0))</f>
        <v>182.70605768847099</v>
      </c>
      <c r="O159" s="211">
        <f xml:space="preserve"> INDEX(F_Inputs!$A:$W,MATCH($C159,F_Inputs!$B:$B,0),MATCH(O$87,F_Inputs!$2:$2,0))</f>
        <v>166.52603160882501</v>
      </c>
      <c r="P159" s="211">
        <f xml:space="preserve"> INDEX(F_Inputs!$A:$W,MATCH($C159,F_Inputs!$B:$B,0),MATCH(P$87,F_Inputs!$2:$2,0))</f>
        <v>150.89739831087701</v>
      </c>
      <c r="Q159" s="211">
        <f xml:space="preserve"> INDEX(F_Inputs!$A:$W,MATCH($C159,F_Inputs!$B:$B,0),MATCH(Q$87,F_Inputs!$2:$2,0))</f>
        <v>135.820630636722</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227.79501084610601</v>
      </c>
      <c r="N160" s="211">
        <f xml:space="preserve"> INDEX(F_Inputs!$A:$W,MATCH($C160,F_Inputs!$B:$B,0),MATCH(N$87,F_Inputs!$2:$2,0))</f>
        <v>213.553754348616</v>
      </c>
      <c r="O160" s="211">
        <f xml:space="preserve"> INDEX(F_Inputs!$A:$W,MATCH($C160,F_Inputs!$B:$B,0),MATCH(O$87,F_Inputs!$2:$2,0))</f>
        <v>199.614862543642</v>
      </c>
      <c r="P160" s="211">
        <f xml:space="preserve"> INDEX(F_Inputs!$A:$W,MATCH($C160,F_Inputs!$B:$B,0),MATCH(P$87,F_Inputs!$2:$2,0))</f>
        <v>185.81455484892501</v>
      </c>
      <c r="Q160" s="211">
        <f xml:space="preserve"> INDEX(F_Inputs!$A:$W,MATCH($C160,F_Inputs!$B:$B,0),MATCH(Q$87,F_Inputs!$2:$2,0))</f>
        <v>171.976339577917</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4.5180043669949903</v>
      </c>
      <c r="N161" s="211">
        <f xml:space="preserve"> INDEX(F_Inputs!$A:$W,MATCH($C161,F_Inputs!$B:$B,0),MATCH(N$87,F_Inputs!$2:$2,0))</f>
        <v>4.2800407373336897</v>
      </c>
      <c r="O161" s="211">
        <f xml:space="preserve"> INDEX(F_Inputs!$A:$W,MATCH($C161,F_Inputs!$B:$B,0),MATCH(O$87,F_Inputs!$2:$2,0))</f>
        <v>4.14225823486787</v>
      </c>
      <c r="P161" s="211">
        <f xml:space="preserve"> INDEX(F_Inputs!$A:$W,MATCH($C161,F_Inputs!$B:$B,0),MATCH(P$87,F_Inputs!$2:$2,0))</f>
        <v>3.9021056518275401</v>
      </c>
      <c r="Q161" s="211">
        <f xml:space="preserve"> INDEX(F_Inputs!$A:$W,MATCH($C161,F_Inputs!$B:$B,0),MATCH(Q$87,F_Inputs!$2:$2,0))</f>
        <v>3.6115031311364998</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18.7592608644858</v>
      </c>
      <c r="N164" s="211">
        <f xml:space="preserve"> INDEX(F_Inputs!$A:$W,MATCH($C164,F_Inputs!$B:$B,0),MATCH(N$87,F_Inputs!$2:$2,0))</f>
        <v>18.218932542307702</v>
      </c>
      <c r="O164" s="211">
        <f xml:space="preserve"> INDEX(F_Inputs!$A:$W,MATCH($C164,F_Inputs!$B:$B,0),MATCH(O$87,F_Inputs!$2:$2,0))</f>
        <v>17.942565929584301</v>
      </c>
      <c r="P164" s="211">
        <f xml:space="preserve"> INDEX(F_Inputs!$A:$W,MATCH($C164,F_Inputs!$B:$B,0),MATCH(P$87,F_Inputs!$2:$2,0))</f>
        <v>17.740320922836201</v>
      </c>
      <c r="Q164" s="211">
        <f xml:space="preserve"> INDEX(F_Inputs!$A:$W,MATCH($C164,F_Inputs!$B:$B,0),MATCH(Q$87,F_Inputs!$2:$2,0))</f>
        <v>17.472390281759701</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201.03685818194501</v>
      </c>
      <c r="N166" s="211">
        <f xml:space="preserve"> INDEX(F_Inputs!$A:$W,MATCH($C166,F_Inputs!$B:$B,0),MATCH(N$87,F_Inputs!$2:$2,0))</f>
        <v>184.22276853947599</v>
      </c>
      <c r="O166" s="211">
        <f xml:space="preserve"> INDEX(F_Inputs!$A:$W,MATCH($C166,F_Inputs!$B:$B,0),MATCH(O$87,F_Inputs!$2:$2,0))</f>
        <v>168.00037023692499</v>
      </c>
      <c r="P166" s="211">
        <f xml:space="preserve"> INDEX(F_Inputs!$A:$W,MATCH($C166,F_Inputs!$B:$B,0),MATCH(P$87,F_Inputs!$2:$2,0))</f>
        <v>152.290730001367</v>
      </c>
      <c r="Q166" s="211">
        <f xml:space="preserve"> INDEX(F_Inputs!$A:$W,MATCH($C166,F_Inputs!$B:$B,0),MATCH(Q$87,F_Inputs!$2:$2,0))</f>
        <v>137.13658817796599</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35.293471966396503</v>
      </c>
      <c r="O167" s="211">
        <f xml:space="preserve"> INDEX(F_Inputs!$A:$W,MATCH($C167,F_Inputs!$B:$B,0),MATCH(O$87,F_Inputs!$2:$2,0))</f>
        <v>71.572539676240297</v>
      </c>
      <c r="P167" s="211">
        <f xml:space="preserve"> INDEX(F_Inputs!$A:$W,MATCH($C167,F_Inputs!$B:$B,0),MATCH(P$87,F_Inputs!$2:$2,0))</f>
        <v>101.28894944400599</v>
      </c>
      <c r="Q167" s="211">
        <f xml:space="preserve"> INDEX(F_Inputs!$A:$W,MATCH($C167,F_Inputs!$B:$B,0),MATCH(Q$87,F_Inputs!$2:$2,0))</f>
        <v>124.397156732985</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0.70735116897794204</v>
      </c>
      <c r="O168" s="211">
        <f xml:space="preserve"> INDEX(F_Inputs!$A:$W,MATCH($C168,F_Inputs!$B:$B,0),MATCH(O$87,F_Inputs!$2:$2,0))</f>
        <v>1.4852197781590399</v>
      </c>
      <c r="P168" s="211">
        <f xml:space="preserve"> INDEX(F_Inputs!$A:$W,MATCH($C168,F_Inputs!$B:$B,0),MATCH(P$87,F_Inputs!$2:$2,0))</f>
        <v>2.12706793832418</v>
      </c>
      <c r="Q168" s="211">
        <f xml:space="preserve"> INDEX(F_Inputs!$A:$W,MATCH($C168,F_Inputs!$B:$B,0),MATCH(Q$87,F_Inputs!$2:$2,0))</f>
        <v>2.6123402913928602</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36.778398614062702</v>
      </c>
      <c r="N169" s="211">
        <f xml:space="preserve"> INDEX(F_Inputs!$A:$W,MATCH($C169,F_Inputs!$B:$B,0),MATCH(N$87,F_Inputs!$2:$2,0))</f>
        <v>40.266597706714599</v>
      </c>
      <c r="O169" s="211">
        <f xml:space="preserve"> INDEX(F_Inputs!$A:$W,MATCH($C169,F_Inputs!$B:$B,0),MATCH(O$87,F_Inputs!$2:$2,0))</f>
        <v>36.261104674696199</v>
      </c>
      <c r="P169" s="211">
        <f xml:space="preserve"> INDEX(F_Inputs!$A:$W,MATCH($C169,F_Inputs!$B:$B,0),MATCH(P$87,F_Inputs!$2:$2,0))</f>
        <v>32.154921586906497</v>
      </c>
      <c r="Q169" s="211">
        <f xml:space="preserve"> INDEX(F_Inputs!$A:$W,MATCH($C169,F_Inputs!$B:$B,0),MATCH(Q$87,F_Inputs!$2:$2,0))</f>
        <v>35.294042685420898</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1.48492664766622</v>
      </c>
      <c r="N170" s="211">
        <f xml:space="preserve"> INDEX(F_Inputs!$A:$W,MATCH($C170,F_Inputs!$B:$B,0),MATCH(N$87,F_Inputs!$2:$2,0))</f>
        <v>4.6948811658487299</v>
      </c>
      <c r="O170" s="211">
        <f xml:space="preserve"> INDEX(F_Inputs!$A:$W,MATCH($C170,F_Inputs!$B:$B,0),MATCH(O$87,F_Inputs!$2:$2,0))</f>
        <v>8.0299146850895404</v>
      </c>
      <c r="P170" s="211">
        <f xml:space="preserve"> INDEX(F_Inputs!$A:$W,MATCH($C170,F_Inputs!$B:$B,0),MATCH(P$87,F_Inputs!$2:$2,0))</f>
        <v>11.1737822362518</v>
      </c>
      <c r="Q170" s="211">
        <f xml:space="preserve"> INDEX(F_Inputs!$A:$W,MATCH($C170,F_Inputs!$B:$B,0),MATCH(Q$87,F_Inputs!$2:$2,0))</f>
        <v>14.3944768995103</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33.224837184900103</v>
      </c>
      <c r="N171" s="211">
        <f xml:space="preserve"> INDEX(F_Inputs!$A:$W,MATCH($C171,F_Inputs!$B:$B,0),MATCH(N$87,F_Inputs!$2:$2,0))</f>
        <v>66.053655737562195</v>
      </c>
      <c r="O171" s="211">
        <f xml:space="preserve"> INDEX(F_Inputs!$A:$W,MATCH($C171,F_Inputs!$B:$B,0),MATCH(O$87,F_Inputs!$2:$2,0))</f>
        <v>91.578299780322993</v>
      </c>
      <c r="P171" s="211">
        <f xml:space="preserve"> INDEX(F_Inputs!$A:$W,MATCH($C171,F_Inputs!$B:$B,0),MATCH(P$87,F_Inputs!$2:$2,0))</f>
        <v>110.157791795409</v>
      </c>
      <c r="Q171" s="211">
        <f xml:space="preserve"> INDEX(F_Inputs!$A:$W,MATCH($C171,F_Inputs!$B:$B,0),MATCH(Q$87,F_Inputs!$2:$2,0))</f>
        <v>128.28438917904299</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455.59002169221299</v>
      </c>
      <c r="N172" s="211">
        <f xml:space="preserve"> INDEX(F_Inputs!$A:$W,MATCH($C172,F_Inputs!$B:$B,0),MATCH(N$87,F_Inputs!$2:$2,0))</f>
        <v>460.99425442192199</v>
      </c>
      <c r="O172" s="211">
        <f xml:space="preserve"> INDEX(F_Inputs!$A:$W,MATCH($C172,F_Inputs!$B:$B,0),MATCH(O$87,F_Inputs!$2:$2,0))</f>
        <v>469.15883040173298</v>
      </c>
      <c r="P172" s="211">
        <f xml:space="preserve"> INDEX(F_Inputs!$A:$W,MATCH($C172,F_Inputs!$B:$B,0),MATCH(P$87,F_Inputs!$2:$2,0))</f>
        <v>471.28738668863099</v>
      </c>
      <c r="Q172" s="211">
        <f xml:space="preserve"> INDEX(F_Inputs!$A:$W,MATCH($C172,F_Inputs!$B:$B,0),MATCH(Q$87,F_Inputs!$2:$2,0))</f>
        <v>466.77639747962399</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10.0438765864556</v>
      </c>
      <c r="N173" s="211">
        <f xml:space="preserve"> INDEX(F_Inputs!$A:$W,MATCH($C173,F_Inputs!$B:$B,0),MATCH(N$87,F_Inputs!$2:$2,0))</f>
        <v>11.264323643631901</v>
      </c>
      <c r="O173" s="211">
        <f xml:space="preserve"> INDEX(F_Inputs!$A:$W,MATCH($C173,F_Inputs!$B:$B,0),MATCH(O$87,F_Inputs!$2:$2,0))</f>
        <v>11.864307183128</v>
      </c>
      <c r="P173" s="211">
        <f xml:space="preserve"> INDEX(F_Inputs!$A:$W,MATCH($C173,F_Inputs!$B:$B,0),MATCH(P$87,F_Inputs!$2:$2,0))</f>
        <v>11.923057826814301</v>
      </c>
      <c r="Q173" s="211">
        <f xml:space="preserve"> INDEX(F_Inputs!$A:$W,MATCH($C173,F_Inputs!$B:$B,0),MATCH(Q$87,F_Inputs!$2:$2,0))</f>
        <v>11.6767362599286</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433.97427889570702</v>
      </c>
      <c r="N174" s="211">
        <f xml:space="preserve"> INDEX(F_Inputs!$A:$W,MATCH($C174,F_Inputs!$B:$B,0),MATCH(N$87,F_Inputs!$2:$2,0))</f>
        <v>432.98248196550901</v>
      </c>
      <c r="O174" s="211">
        <f xml:space="preserve"> INDEX(F_Inputs!$A:$W,MATCH($C174,F_Inputs!$B:$B,0),MATCH(O$87,F_Inputs!$2:$2,0))</f>
        <v>426.10470162607299</v>
      </c>
      <c r="P174" s="211">
        <f xml:space="preserve"> INDEX(F_Inputs!$A:$W,MATCH($C174,F_Inputs!$B:$B,0),MATCH(P$87,F_Inputs!$2:$2,0))</f>
        <v>413.345920107653</v>
      </c>
      <c r="Q174" s="211">
        <f xml:space="preserve"> INDEX(F_Inputs!$A:$W,MATCH($C174,F_Inputs!$B:$B,0),MATCH(Q$87,F_Inputs!$2:$2,0))</f>
        <v>401.24160799373101</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9.0749934941345797E-2</v>
      </c>
      <c r="N175" s="290">
        <f xml:space="preserve"> INDEX(F_Inputs!$A:$W,MATCH($C175,F_Inputs!$B:$B,0),MATCH(N$87,F_Inputs!$2:$2,0))</f>
        <v>9.3636850448844205E-2</v>
      </c>
      <c r="O175" s="290">
        <f xml:space="preserve"> INDEX(F_Inputs!$A:$W,MATCH($C175,F_Inputs!$B:$B,0),MATCH(O$87,F_Inputs!$2:$2,0))</f>
        <v>9.8058595748849606E-2</v>
      </c>
      <c r="P175" s="290">
        <f xml:space="preserve"> INDEX(F_Inputs!$A:$W,MATCH($C175,F_Inputs!$B:$B,0),MATCH(P$87,F_Inputs!$2:$2,0))</f>
        <v>0.103509557231351</v>
      </c>
      <c r="Q175" s="290">
        <f xml:space="preserve"> INDEX(F_Inputs!$A:$W,MATCH($C175,F_Inputs!$B:$B,0),MATCH(Q$87,F_Inputs!$2:$2,0))</f>
        <v>0.10950797283107599</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United Utilities</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United Utilities</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United Utilities</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311.378070499876</v>
      </c>
      <c r="N11" s="297">
        <f>Inp!N$90</f>
        <v>305.74530217192398</v>
      </c>
      <c r="O11" s="297">
        <f>Inp!O$90</f>
        <v>301.607169031848</v>
      </c>
      <c r="P11" s="297">
        <f>Inp!P$90</f>
        <v>297.96934719439298</v>
      </c>
      <c r="Q11" s="297">
        <f>Inp!Q$90</f>
        <v>294.266028333316</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7.5534377295337203</v>
      </c>
      <c r="N12" s="297">
        <f>Inp!N$91</f>
        <v>9.0462845879339095</v>
      </c>
      <c r="O12" s="297">
        <f>Inp!O$91</f>
        <v>9.5017367253699305</v>
      </c>
      <c r="P12" s="297">
        <f>Inp!P$91</f>
        <v>9.5350191102207695</v>
      </c>
      <c r="Q12" s="297">
        <f>Inp!Q$91</f>
        <v>9.4165129066663091</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13.186206057485601</v>
      </c>
      <c r="N13" s="297">
        <f>Inp!N$92</f>
        <v>13.184417728009199</v>
      </c>
      <c r="O13" s="297">
        <f>Inp!O$92</f>
        <v>13.139558562825499</v>
      </c>
      <c r="P13" s="297">
        <f>Inp!P$92</f>
        <v>13.2383379712976</v>
      </c>
      <c r="Q13" s="297">
        <f>Inp!Q$92</f>
        <v>13.0996064611746</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311.378070499876</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298.94124188390396</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293.12745725772857</v>
      </c>
      <c r="N20" s="84">
        <f t="shared" si="2"/>
        <v>282.16960058140091</v>
      </c>
      <c r="O20" s="84">
        <f t="shared" si="2"/>
        <v>272.69185723722268</v>
      </c>
      <c r="P20" s="84">
        <f t="shared" si="2"/>
        <v>263.86170047366068</v>
      </c>
      <c r="Q20" s="84">
        <f t="shared" si="2"/>
        <v>255.22261437962862</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7.1107126833252421</v>
      </c>
      <c r="N21" s="84">
        <f t="shared" si="3"/>
        <v>8.3487350117570944</v>
      </c>
      <c r="O21" s="84">
        <f t="shared" si="3"/>
        <v>8.5907979009167832</v>
      </c>
      <c r="P21" s="84">
        <f t="shared" si="3"/>
        <v>8.4435744151573129</v>
      </c>
      <c r="Q21" s="84">
        <f t="shared" si="3"/>
        <v>8.1671236601482864</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12.413330991171232</v>
      </c>
      <c r="N22" s="84">
        <f t="shared" si="4"/>
        <v>12.167781018328659</v>
      </c>
      <c r="O22" s="84">
        <f t="shared" si="4"/>
        <v>11.879858954532304</v>
      </c>
      <c r="P22" s="84">
        <f t="shared" si="4"/>
        <v>11.722985607216671</v>
      </c>
      <c r="Q22" s="84">
        <f t="shared" si="4"/>
        <v>11.361541892216906</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293.12745725772857</v>
      </c>
      <c r="N24" s="84">
        <f t="shared" si="5"/>
        <v>282.16960058140091</v>
      </c>
      <c r="O24" s="84">
        <f t="shared" si="5"/>
        <v>272.69185723722268</v>
      </c>
      <c r="P24" s="84">
        <f t="shared" si="5"/>
        <v>263.86170047366068</v>
      </c>
      <c r="Q24" s="84">
        <f t="shared" si="5"/>
        <v>255.22261437962862</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7.1107126833252421</v>
      </c>
      <c r="N25" s="84">
        <f t="shared" si="6"/>
        <v>8.3487350117570944</v>
      </c>
      <c r="O25" s="84">
        <f t="shared" si="6"/>
        <v>8.5907979009167832</v>
      </c>
      <c r="P25" s="84">
        <f t="shared" si="6"/>
        <v>8.4435744151573129</v>
      </c>
      <c r="Q25" s="84">
        <f t="shared" si="6"/>
        <v>8.1671236601482864</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300.2381699410538</v>
      </c>
      <c r="N26" s="212">
        <f t="shared" si="7"/>
        <v>290.51833559315799</v>
      </c>
      <c r="O26" s="212">
        <f t="shared" si="7"/>
        <v>281.28265513813949</v>
      </c>
      <c r="P26" s="212">
        <f t="shared" si="7"/>
        <v>272.30527488881796</v>
      </c>
      <c r="Q26" s="212">
        <f t="shared" si="7"/>
        <v>263.38973803977689</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300.2381699410538</v>
      </c>
      <c r="N28" s="314">
        <f t="shared" si="8"/>
        <v>290.51833559315799</v>
      </c>
      <c r="O28" s="314">
        <f t="shared" si="8"/>
        <v>281.28265513813949</v>
      </c>
      <c r="P28" s="314">
        <f t="shared" si="8"/>
        <v>272.30527488881796</v>
      </c>
      <c r="Q28" s="314">
        <f t="shared" si="8"/>
        <v>263.38973803977689</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12.413330991171232</v>
      </c>
      <c r="N29" s="314">
        <f t="shared" si="9"/>
        <v>12.167781018328659</v>
      </c>
      <c r="O29" s="314">
        <f t="shared" si="9"/>
        <v>11.879858954532304</v>
      </c>
      <c r="P29" s="314">
        <f t="shared" si="9"/>
        <v>11.722985607216671</v>
      </c>
      <c r="Q29" s="314">
        <f t="shared" si="9"/>
        <v>11.361541892216906</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287.82483894988258</v>
      </c>
      <c r="N30" s="317">
        <f t="shared" si="10"/>
        <v>278.35055457482935</v>
      </c>
      <c r="O30" s="317">
        <f t="shared" si="10"/>
        <v>269.40279618360717</v>
      </c>
      <c r="P30" s="317">
        <f t="shared" si="10"/>
        <v>260.58228928160128</v>
      </c>
      <c r="Q30" s="317">
        <f t="shared" si="10"/>
        <v>252.02819614755998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300.2381699410538</v>
      </c>
      <c r="N32" s="91">
        <f t="shared" si="11"/>
        <v>290.51833559315799</v>
      </c>
      <c r="O32" s="91">
        <f t="shared" si="11"/>
        <v>281.28265513813949</v>
      </c>
      <c r="P32" s="91">
        <f t="shared" si="11"/>
        <v>272.30527488881796</v>
      </c>
      <c r="Q32" s="91">
        <f t="shared" si="11"/>
        <v>263.38973803977689</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287.82483894988258</v>
      </c>
      <c r="N33" s="91">
        <f t="shared" si="12"/>
        <v>278.35055457482935</v>
      </c>
      <c r="O33" s="91">
        <f t="shared" si="12"/>
        <v>269.40279618360717</v>
      </c>
      <c r="P33" s="91">
        <f t="shared" si="12"/>
        <v>260.58228928160128</v>
      </c>
      <c r="Q33" s="91">
        <f t="shared" si="12"/>
        <v>252.02819614755998</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294.03150444546816</v>
      </c>
      <c r="N34" s="317">
        <f t="shared" si="13"/>
        <v>284.43444508399364</v>
      </c>
      <c r="O34" s="317">
        <f t="shared" si="13"/>
        <v>275.34272566087333</v>
      </c>
      <c r="P34" s="317">
        <f t="shared" si="13"/>
        <v>266.44378208520959</v>
      </c>
      <c r="Q34" s="317">
        <f t="shared" si="13"/>
        <v>257.70896709366843</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287.82483894988258</v>
      </c>
      <c r="N37" s="84">
        <f t="shared" si="14"/>
        <v>278.35055457482935</v>
      </c>
      <c r="O37" s="84">
        <f t="shared" si="14"/>
        <v>269.40279618360717</v>
      </c>
      <c r="P37" s="84">
        <f t="shared" si="14"/>
        <v>260.58228928160128</v>
      </c>
      <c r="Q37" s="84">
        <f t="shared" si="14"/>
        <v>252.02819614755998</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287.82483894988201</v>
      </c>
      <c r="N38" s="182">
        <f xml:space="preserve"> Inp!N$93</f>
        <v>278.350554574829</v>
      </c>
      <c r="O38" s="182">
        <f xml:space="preserve"> Inp!O$93</f>
        <v>269.40279618360699</v>
      </c>
      <c r="P38" s="182">
        <f xml:space="preserve"> Inp!P$93</f>
        <v>260.58228928160099</v>
      </c>
      <c r="Q38" s="182">
        <f xml:space="preserve"> Inp!Q$93</f>
        <v>252.02819614756001</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311.378070499876</v>
      </c>
      <c r="N45" s="156">
        <f>Inp!N$94</f>
        <v>307.60012346543499</v>
      </c>
      <c r="O45" s="156">
        <f>Inp!O$94</f>
        <v>303.76126748125199</v>
      </c>
      <c r="P45" s="156">
        <f>Inp!P$94</f>
        <v>300.06988420638902</v>
      </c>
      <c r="Q45" s="156">
        <f>Inp!Q$94</f>
        <v>296.245504609943</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6.1757607292607499</v>
      </c>
      <c r="N46" s="156">
        <f>Inp!N$95</f>
        <v>6.16491647855438</v>
      </c>
      <c r="O46" s="156">
        <f>Inp!O$95</f>
        <v>6.3034264865073704</v>
      </c>
      <c r="P46" s="156">
        <f>Inp!P$95</f>
        <v>6.30146756833435</v>
      </c>
      <c r="Q46" s="156">
        <f>Inp!Q$95</f>
        <v>6.22115559680923</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9.9537077637013596</v>
      </c>
      <c r="N48" s="156">
        <f>Inp!N$98</f>
        <v>10.003772462737301</v>
      </c>
      <c r="O48" s="156">
        <f>Inp!O$98</f>
        <v>9.9948097613699396</v>
      </c>
      <c r="P48" s="156">
        <f>Inp!P$98</f>
        <v>10.125847164781</v>
      </c>
      <c r="Q48" s="156">
        <f>Inp!Q$98</f>
        <v>10.022491789574101</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311.378070499876</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298.94124188390396</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293.12745725772857</v>
      </c>
      <c r="N56" s="84">
        <f t="shared" si="18"/>
        <v>283.88139853813806</v>
      </c>
      <c r="O56" s="84">
        <f t="shared" si="18"/>
        <v>274.63944060775515</v>
      </c>
      <c r="P56" s="84">
        <f t="shared" si="18"/>
        <v>265.72179538983858</v>
      </c>
      <c r="Q56" s="84">
        <f t="shared" si="18"/>
        <v>256.93945241657303</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5.8137846261753996</v>
      </c>
      <c r="N57" s="84">
        <f t="shared" si="19"/>
        <v>5.6895461942150023</v>
      </c>
      <c r="O57" s="84">
        <f t="shared" si="19"/>
        <v>5.6991121301313985</v>
      </c>
      <c r="P57" s="84">
        <f t="shared" si="19"/>
        <v>5.58015770318677</v>
      </c>
      <c r="Q57" s="84">
        <f t="shared" si="19"/>
        <v>5.3957285007484037</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9.3702971515505382</v>
      </c>
      <c r="N59" s="84">
        <f t="shared" si="21"/>
        <v>9.2323919944664663</v>
      </c>
      <c r="O59" s="84">
        <f t="shared" si="21"/>
        <v>9.0365996448608747</v>
      </c>
      <c r="P59" s="84">
        <f t="shared" si="21"/>
        <v>8.9667721757044792</v>
      </c>
      <c r="Q59" s="84">
        <f t="shared" si="21"/>
        <v>8.6927008585443932</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293.12745725772857</v>
      </c>
      <c r="N62" s="84">
        <f t="shared" si="23"/>
        <v>283.88139853813806</v>
      </c>
      <c r="O62" s="84">
        <f t="shared" si="23"/>
        <v>274.63944060775515</v>
      </c>
      <c r="P62" s="84">
        <f t="shared" si="23"/>
        <v>265.72179538983858</v>
      </c>
      <c r="Q62" s="84">
        <f t="shared" si="23"/>
        <v>256.93945241657303</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5.8137846261753996</v>
      </c>
      <c r="N63" s="84">
        <f t="shared" si="24"/>
        <v>5.6895461942150023</v>
      </c>
      <c r="O63" s="84">
        <f t="shared" si="24"/>
        <v>5.6991121301313985</v>
      </c>
      <c r="P63" s="84">
        <f t="shared" si="24"/>
        <v>5.58015770318677</v>
      </c>
      <c r="Q63" s="84">
        <f t="shared" si="24"/>
        <v>5.3957285007484037</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298.94124188390396</v>
      </c>
      <c r="N66" s="212">
        <f t="shared" si="26"/>
        <v>289.57094473235304</v>
      </c>
      <c r="O66" s="212">
        <f t="shared" si="26"/>
        <v>280.33855273788657</v>
      </c>
      <c r="P66" s="212">
        <f t="shared" si="26"/>
        <v>271.30195309302536</v>
      </c>
      <c r="Q66" s="212">
        <f t="shared" si="26"/>
        <v>262.33518091732145</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298.94124188390396</v>
      </c>
      <c r="N68" s="280">
        <f t="shared" si="27"/>
        <v>289.57094473235304</v>
      </c>
      <c r="O68" s="280">
        <f t="shared" si="27"/>
        <v>280.33855273788657</v>
      </c>
      <c r="P68" s="280">
        <f t="shared" si="27"/>
        <v>271.30195309302536</v>
      </c>
      <c r="Q68" s="280">
        <f t="shared" si="27"/>
        <v>262.33518091732145</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9.3702971515505382</v>
      </c>
      <c r="N69" s="280">
        <f t="shared" si="28"/>
        <v>9.2323919944664663</v>
      </c>
      <c r="O69" s="280">
        <f t="shared" si="28"/>
        <v>9.0365996448608747</v>
      </c>
      <c r="P69" s="280">
        <f t="shared" si="28"/>
        <v>8.9667721757044792</v>
      </c>
      <c r="Q69" s="280">
        <f t="shared" si="28"/>
        <v>8.6927008585443932</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289.57094473235344</v>
      </c>
      <c r="N71" s="381">
        <f t="shared" si="30"/>
        <v>280.33855273788657</v>
      </c>
      <c r="O71" s="381">
        <f t="shared" si="30"/>
        <v>271.3019530930257</v>
      </c>
      <c r="P71" s="381">
        <f t="shared" si="30"/>
        <v>262.33518091732088</v>
      </c>
      <c r="Q71" s="381">
        <f t="shared" si="30"/>
        <v>253.64248005877707</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298.94124188390396</v>
      </c>
      <c r="N73" s="91">
        <f t="shared" si="31"/>
        <v>289.57094473235304</v>
      </c>
      <c r="O73" s="91">
        <f t="shared" si="31"/>
        <v>280.33855273788657</v>
      </c>
      <c r="P73" s="91">
        <f t="shared" si="31"/>
        <v>271.30195309302536</v>
      </c>
      <c r="Q73" s="91">
        <f t="shared" si="31"/>
        <v>262.33518091732145</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289.57094473235344</v>
      </c>
      <c r="N74" s="91">
        <f t="shared" si="32"/>
        <v>280.33855273788657</v>
      </c>
      <c r="O74" s="91">
        <f t="shared" si="32"/>
        <v>271.3019530930257</v>
      </c>
      <c r="P74" s="91">
        <f t="shared" si="32"/>
        <v>262.33518091732088</v>
      </c>
      <c r="Q74" s="91">
        <f t="shared" si="32"/>
        <v>253.64248005877707</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294.2560933081287</v>
      </c>
      <c r="N75" s="261">
        <f t="shared" ref="N75" si="37" xml:space="preserve"> AVERAGE(N73:N74)</f>
        <v>284.95474873511978</v>
      </c>
      <c r="O75" s="261">
        <f t="shared" ref="O75" si="38" xml:space="preserve"> AVERAGE(O73:O74)</f>
        <v>275.82025291545614</v>
      </c>
      <c r="P75" s="261">
        <f t="shared" ref="P75" si="39" xml:space="preserve"> AVERAGE(P73:P74)</f>
        <v>266.81856700517312</v>
      </c>
      <c r="Q75" s="261">
        <f t="shared" ref="Q75" si="40" xml:space="preserve"> AVERAGE(Q73:Q74)</f>
        <v>257.98883048804925</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289.57094473235344</v>
      </c>
      <c r="N78" s="84">
        <f t="shared" si="41"/>
        <v>280.33855273788657</v>
      </c>
      <c r="O78" s="84">
        <f t="shared" si="41"/>
        <v>271.3019530930257</v>
      </c>
      <c r="P78" s="84">
        <f t="shared" si="41"/>
        <v>262.33518091732088</v>
      </c>
      <c r="Q78" s="84">
        <f t="shared" si="41"/>
        <v>253.64248005877707</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289.57094473235298</v>
      </c>
      <c r="N79" s="182">
        <f xml:space="preserve"> Inp!N$100</f>
        <v>280.33855273788703</v>
      </c>
      <c r="O79" s="182">
        <f xml:space="preserve"> Inp!O$100</f>
        <v>271.30195309302599</v>
      </c>
      <c r="P79" s="182">
        <f xml:space="preserve"> Inp!P$100</f>
        <v>262.335180917321</v>
      </c>
      <c r="Q79" s="182">
        <f xml:space="preserve"> Inp!Q$100</f>
        <v>253.64248005877701</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13.088311803517801</v>
      </c>
      <c r="O88" s="230">
        <f xml:space="preserve"> Inp!O$101</f>
        <v>27.938342865952901</v>
      </c>
      <c r="P88" s="230">
        <f xml:space="preserve"> Inp!P$101</f>
        <v>52.658855475665803</v>
      </c>
      <c r="Q88" s="230">
        <f xml:space="preserve"> Inp!Q$101</f>
        <v>87.822727735207295</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0.26231572408010301</v>
      </c>
      <c r="O89" s="230">
        <f xml:space="preserve"> Inp!O$102</f>
        <v>0.57975558197603605</v>
      </c>
      <c r="P89" s="230">
        <f xml:space="preserve"> Inp!P$102</f>
        <v>1.1058359649890099</v>
      </c>
      <c r="Q89" s="230">
        <f xml:space="preserve"> Inp!Q$102</f>
        <v>1.84427728243948</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13.296704040076699</v>
      </c>
      <c r="N90" s="230">
        <f xml:space="preserve"> Inp!N$103</f>
        <v>15.256586380885899</v>
      </c>
      <c r="O90" s="230">
        <f xml:space="preserve"> Inp!O$103</f>
        <v>25.4705426856844</v>
      </c>
      <c r="P90" s="230">
        <f xml:space="preserve"> Inp!P$103</f>
        <v>36.4371475853183</v>
      </c>
      <c r="Q90" s="230">
        <f xml:space="preserve"> Inp!Q$103</f>
        <v>23.356107185922699</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0.20839223655886199</v>
      </c>
      <c r="N91" s="230">
        <f xml:space="preserve"> Inp!N$104</f>
        <v>0.66887104253090202</v>
      </c>
      <c r="O91" s="230">
        <f xml:space="preserve"> Inp!O$104</f>
        <v>1.32978565794749</v>
      </c>
      <c r="P91" s="230">
        <f xml:space="preserve"> Inp!P$104</f>
        <v>2.3791112907658198</v>
      </c>
      <c r="Q91" s="230">
        <f xml:space="preserve"> Inp!Q$104</f>
        <v>3.3581552993127199</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12.079085721509363</v>
      </c>
      <c r="O98" s="84">
        <f t="shared" si="51"/>
        <v>25.259872398598493</v>
      </c>
      <c r="P98" s="84">
        <f t="shared" si="51"/>
        <v>46.631156129429471</v>
      </c>
      <c r="Q98" s="84">
        <f t="shared" si="51"/>
        <v>76.170349331459803</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0.24208883199220099</v>
      </c>
      <c r="O99" s="84">
        <f t="shared" si="52"/>
        <v>0.52417396741653144</v>
      </c>
      <c r="P99" s="84">
        <f t="shared" si="52"/>
        <v>0.97925427871804371</v>
      </c>
      <c r="Q99" s="84">
        <f t="shared" si="52"/>
        <v>1.5995773359607657</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12.517352422793053</v>
      </c>
      <c r="N100" s="84">
        <f t="shared" si="53"/>
        <v>14.080166906078892</v>
      </c>
      <c r="O100" s="84">
        <f t="shared" si="53"/>
        <v>23.028662123962381</v>
      </c>
      <c r="P100" s="84">
        <f t="shared" si="53"/>
        <v>32.266297902110999</v>
      </c>
      <c r="Q100" s="84">
        <f t="shared" si="53"/>
        <v>20.25720322350622</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0.19617786929145545</v>
      </c>
      <c r="N101" s="84">
        <f t="shared" si="54"/>
        <v>0.61729509356543444</v>
      </c>
      <c r="O101" s="84">
        <f t="shared" si="54"/>
        <v>1.2022980818298534</v>
      </c>
      <c r="P101" s="84">
        <f t="shared" si="54"/>
        <v>2.1067816428379507</v>
      </c>
      <c r="Q101" s="84">
        <f t="shared" si="54"/>
        <v>2.9125930024534901</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12.079085721509363</v>
      </c>
      <c r="O103" s="236">
        <f t="shared" si="55"/>
        <v>25.259872398598493</v>
      </c>
      <c r="P103" s="236">
        <f t="shared" si="55"/>
        <v>46.631156129429471</v>
      </c>
      <c r="Q103" s="236">
        <f t="shared" si="55"/>
        <v>76.170349331459803</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0.24208883199220099</v>
      </c>
      <c r="O104" s="236">
        <f t="shared" si="56"/>
        <v>0.52417396741653144</v>
      </c>
      <c r="P104" s="236">
        <f t="shared" si="56"/>
        <v>0.97925427871804371</v>
      </c>
      <c r="Q104" s="236">
        <f t="shared" si="56"/>
        <v>1.5995773359607657</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12.321174553501564</v>
      </c>
      <c r="O105" s="212">
        <f t="shared" si="57"/>
        <v>25.784046366015023</v>
      </c>
      <c r="P105" s="212">
        <f t="shared" si="57"/>
        <v>47.610410408147516</v>
      </c>
      <c r="Q105" s="212">
        <f t="shared" si="57"/>
        <v>77.769926667420563</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12.321174553501564</v>
      </c>
      <c r="O107" s="262">
        <f t="shared" si="58"/>
        <v>25.784046366015023</v>
      </c>
      <c r="P107" s="262">
        <f t="shared" si="58"/>
        <v>47.610410408147516</v>
      </c>
      <c r="Q107" s="262">
        <f t="shared" si="58"/>
        <v>77.769926667420563</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12.517352422793053</v>
      </c>
      <c r="N108" s="262">
        <f t="shared" si="59"/>
        <v>14.080166906078892</v>
      </c>
      <c r="O108" s="262">
        <f t="shared" si="59"/>
        <v>23.028662123962381</v>
      </c>
      <c r="P108" s="262">
        <f t="shared" si="59"/>
        <v>32.266297902110999</v>
      </c>
      <c r="Q108" s="262">
        <f t="shared" si="59"/>
        <v>20.25720322350622</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0.19617786929145545</v>
      </c>
      <c r="N109" s="262">
        <f t="shared" si="60"/>
        <v>0.61729509356543444</v>
      </c>
      <c r="O109" s="262">
        <f t="shared" si="60"/>
        <v>1.2022980818298534</v>
      </c>
      <c r="P109" s="262">
        <f t="shared" si="60"/>
        <v>2.1067816428379507</v>
      </c>
      <c r="Q109" s="262">
        <f t="shared" si="60"/>
        <v>2.9125930024534901</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12.321174553501598</v>
      </c>
      <c r="N110" s="261">
        <f t="shared" si="61"/>
        <v>25.784046366015023</v>
      </c>
      <c r="O110" s="261">
        <f t="shared" si="61"/>
        <v>47.610410408147551</v>
      </c>
      <c r="P110" s="261">
        <f t="shared" si="61"/>
        <v>77.769926667420577</v>
      </c>
      <c r="Q110" s="261">
        <f t="shared" si="61"/>
        <v>95.114536888473296</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12.321174553501564</v>
      </c>
      <c r="O112" s="84">
        <f t="shared" si="62"/>
        <v>25.784046366015023</v>
      </c>
      <c r="P112" s="84">
        <f t="shared" si="62"/>
        <v>47.610410408147516</v>
      </c>
      <c r="Q112" s="84">
        <f t="shared" si="62"/>
        <v>77.769926667420563</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12.321174553501598</v>
      </c>
      <c r="N113" s="84">
        <f t="shared" si="63"/>
        <v>25.784046366015023</v>
      </c>
      <c r="O113" s="84">
        <f t="shared" si="63"/>
        <v>47.610410408147551</v>
      </c>
      <c r="P113" s="84">
        <f t="shared" si="63"/>
        <v>77.769926667420577</v>
      </c>
      <c r="Q113" s="84">
        <f t="shared" si="63"/>
        <v>95.114536888473296</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6.1605872767507988</v>
      </c>
      <c r="N114" s="261">
        <f t="shared" ref="N114" si="68" xml:space="preserve"> AVERAGE(N112:N113)</f>
        <v>19.052610459758291</v>
      </c>
      <c r="O114" s="261">
        <f t="shared" ref="O114" si="69" xml:space="preserve"> AVERAGE(O112:O113)</f>
        <v>36.697228387081289</v>
      </c>
      <c r="P114" s="261">
        <f t="shared" ref="P114" si="70" xml:space="preserve"> AVERAGE(P112:P113)</f>
        <v>62.690168537784047</v>
      </c>
      <c r="Q114" s="261">
        <f t="shared" ref="Q114" si="71" xml:space="preserve"> AVERAGE(Q112:Q113)</f>
        <v>86.44223177794693</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12.321174553501598</v>
      </c>
      <c r="N117" s="84">
        <f t="shared" si="72"/>
        <v>25.784046366015023</v>
      </c>
      <c r="O117" s="84">
        <f t="shared" si="72"/>
        <v>47.610410408147551</v>
      </c>
      <c r="P117" s="84">
        <f t="shared" si="72"/>
        <v>77.769926667420577</v>
      </c>
      <c r="Q117" s="84">
        <f t="shared" si="72"/>
        <v>95.114536888473296</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12.321174553501599</v>
      </c>
      <c r="N118" s="182">
        <f xml:space="preserve"> Inp!N$105</f>
        <v>25.784046366015001</v>
      </c>
      <c r="O118" s="182">
        <f xml:space="preserve"> Inp!O$105</f>
        <v>47.610410408147501</v>
      </c>
      <c r="P118" s="182">
        <f xml:space="preserve"> Inp!P$105</f>
        <v>77.769926667420506</v>
      </c>
      <c r="Q118" s="182">
        <f xml:space="preserve"> Inp!Q$105</f>
        <v>95.114536888473296</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298.94124188390396</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298.94124188390396</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597.88248376780791</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300.2381699410538</v>
      </c>
      <c r="N130" s="84">
        <f t="shared" si="85"/>
        <v>290.51833559315799</v>
      </c>
      <c r="O130" s="84">
        <f t="shared" si="85"/>
        <v>281.28265513813949</v>
      </c>
      <c r="P130" s="84">
        <f t="shared" si="85"/>
        <v>272.30527488881796</v>
      </c>
      <c r="Q130" s="84">
        <f t="shared" si="85"/>
        <v>263.38973803977689</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298.94124188390396</v>
      </c>
      <c r="N131" s="84">
        <f t="shared" si="86"/>
        <v>289.57094473235304</v>
      </c>
      <c r="O131" s="84">
        <f t="shared" si="86"/>
        <v>280.33855273788657</v>
      </c>
      <c r="P131" s="84">
        <f t="shared" si="86"/>
        <v>271.30195309302536</v>
      </c>
      <c r="Q131" s="84">
        <f t="shared" si="86"/>
        <v>262.33518091732145</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12.321174553501564</v>
      </c>
      <c r="O132" s="84">
        <f t="shared" si="87"/>
        <v>25.784046366015023</v>
      </c>
      <c r="P132" s="84">
        <f t="shared" si="87"/>
        <v>47.610410408147516</v>
      </c>
      <c r="Q132" s="84">
        <f t="shared" si="87"/>
        <v>77.769926667420563</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599.1794118249577</v>
      </c>
      <c r="N133" s="317">
        <f t="shared" si="88"/>
        <v>592.4104548790126</v>
      </c>
      <c r="O133" s="317">
        <f t="shared" si="88"/>
        <v>587.40525424204111</v>
      </c>
      <c r="P133" s="317">
        <f t="shared" si="88"/>
        <v>591.21763838999095</v>
      </c>
      <c r="Q133" s="317">
        <f t="shared" si="88"/>
        <v>603.49484562451892</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287.82483894988258</v>
      </c>
      <c r="N135" s="84">
        <f t="shared" si="89"/>
        <v>278.35055457482935</v>
      </c>
      <c r="O135" s="84">
        <f t="shared" si="89"/>
        <v>269.40279618360717</v>
      </c>
      <c r="P135" s="84">
        <f t="shared" si="89"/>
        <v>260.58228928160128</v>
      </c>
      <c r="Q135" s="84">
        <f t="shared" si="89"/>
        <v>252.02819614755998</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289.57094473235344</v>
      </c>
      <c r="N136" s="84">
        <f t="shared" si="90"/>
        <v>280.33855273788657</v>
      </c>
      <c r="O136" s="84">
        <f t="shared" si="90"/>
        <v>271.3019530930257</v>
      </c>
      <c r="P136" s="84">
        <f t="shared" si="90"/>
        <v>262.33518091732088</v>
      </c>
      <c r="Q136" s="84">
        <f t="shared" si="90"/>
        <v>253.64248005877707</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12.321174553501598</v>
      </c>
      <c r="N137" s="84">
        <f t="shared" si="91"/>
        <v>25.784046366015023</v>
      </c>
      <c r="O137" s="84">
        <f t="shared" si="91"/>
        <v>47.610410408147551</v>
      </c>
      <c r="P137" s="84">
        <f t="shared" si="91"/>
        <v>77.769926667420577</v>
      </c>
      <c r="Q137" s="84">
        <f t="shared" si="91"/>
        <v>95.114536888473296</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589.71695823573759</v>
      </c>
      <c r="N138" s="212">
        <f t="shared" ref="N138" si="96" xml:space="preserve"> SUM(N135:N137)</f>
        <v>584.47315367873091</v>
      </c>
      <c r="O138" s="212">
        <f t="shared" ref="O138" si="97" xml:space="preserve"> SUM(O135:O137)</f>
        <v>588.31515968478038</v>
      </c>
      <c r="P138" s="212">
        <f t="shared" ref="P138" si="98" xml:space="preserve"> SUM(P135:P137)</f>
        <v>600.68739686634274</v>
      </c>
      <c r="Q138" s="212">
        <f t="shared" ref="Q138" si="99" xml:space="preserve"> SUM(Q135:Q137)</f>
        <v>600.78521309481027</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599.1794118249577</v>
      </c>
      <c r="N140" s="84">
        <f t="shared" si="100"/>
        <v>592.4104548790126</v>
      </c>
      <c r="O140" s="84">
        <f t="shared" si="100"/>
        <v>587.40525424204111</v>
      </c>
      <c r="P140" s="84">
        <f t="shared" si="100"/>
        <v>591.21763838999095</v>
      </c>
      <c r="Q140" s="84">
        <f t="shared" si="100"/>
        <v>603.49484562451892</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589.71695823573759</v>
      </c>
      <c r="N141" s="84">
        <f t="shared" si="101"/>
        <v>584.47315367873091</v>
      </c>
      <c r="O141" s="84">
        <f t="shared" si="101"/>
        <v>588.31515968478038</v>
      </c>
      <c r="P141" s="84">
        <f t="shared" si="101"/>
        <v>600.68739686634274</v>
      </c>
      <c r="Q141" s="84">
        <f t="shared" si="101"/>
        <v>600.78521309481027</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594.44818503034764</v>
      </c>
      <c r="N142" s="212">
        <f t="shared" ref="N142" si="106" xml:space="preserve"> AVERAGE(N140:N141)</f>
        <v>588.44180427887181</v>
      </c>
      <c r="O142" s="212">
        <f t="shared" ref="O142" si="107" xml:space="preserve"> AVERAGE(O140:O141)</f>
        <v>587.86020696341075</v>
      </c>
      <c r="P142" s="212">
        <f t="shared" ref="P142" si="108" xml:space="preserve"> AVERAGE(P140:P141)</f>
        <v>595.95251762816679</v>
      </c>
      <c r="Q142" s="212">
        <f t="shared" ref="Q142" si="109" xml:space="preserve"> AVERAGE(Q140:Q141)</f>
        <v>602.1400293596646</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622.75614099975098</v>
      </c>
      <c r="N145" s="182">
        <f xml:space="preserve"> Inp!N$106</f>
        <v>626.43373744087603</v>
      </c>
      <c r="O145" s="182">
        <f xml:space="preserve"> Inp!O$106</f>
        <v>633.30677937905295</v>
      </c>
      <c r="P145" s="182">
        <f xml:space="preserve"> Inp!P$106</f>
        <v>650.69808687644797</v>
      </c>
      <c r="Q145" s="182">
        <f xml:space="preserve"> Inp!Q$106</f>
        <v>678.33426067846597</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13.7291984587945</v>
      </c>
      <c r="N146" s="182">
        <f xml:space="preserve"> Inp!N$107</f>
        <v>15.4735167905684</v>
      </c>
      <c r="O146" s="182">
        <f xml:space="preserve"> Inp!O$107</f>
        <v>16.384918793853299</v>
      </c>
      <c r="P146" s="182">
        <f xml:space="preserve"> Inp!P$107</f>
        <v>16.942322643544099</v>
      </c>
      <c r="Q146" s="182">
        <f xml:space="preserve"> Inp!Q$107</f>
        <v>17.481945785914998</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586.25491451545611</v>
      </c>
      <c r="N148" s="197">
        <f t="shared" si="110"/>
        <v>578.13008484104762</v>
      </c>
      <c r="O148" s="197">
        <f t="shared" si="110"/>
        <v>572.59117024357636</v>
      </c>
      <c r="P148" s="197">
        <f t="shared" si="110"/>
        <v>576.21465199292879</v>
      </c>
      <c r="Q148" s="197">
        <f t="shared" si="110"/>
        <v>588.33241612766119</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12.924497309500669</v>
      </c>
      <c r="N149" s="224">
        <f t="shared" si="111"/>
        <v>14.280370037964305</v>
      </c>
      <c r="O149" s="224">
        <f t="shared" si="111"/>
        <v>14.814083998464678</v>
      </c>
      <c r="P149" s="224">
        <f t="shared" si="111"/>
        <v>15.002986397062099</v>
      </c>
      <c r="Q149" s="224">
        <f t="shared" si="111"/>
        <v>15.162429496857438</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599.17941182495679</v>
      </c>
      <c r="N151" s="8">
        <f t="shared" si="113"/>
        <v>592.41045487901192</v>
      </c>
      <c r="O151" s="8">
        <f t="shared" si="113"/>
        <v>587.405254242041</v>
      </c>
      <c r="P151" s="8">
        <f t="shared" si="113"/>
        <v>591.21763838999084</v>
      </c>
      <c r="Q151" s="8">
        <f t="shared" si="113"/>
        <v>603.49484562451858</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599.1794118249577</v>
      </c>
      <c r="N153" s="84">
        <f t="shared" si="114"/>
        <v>592.4104548790126</v>
      </c>
      <c r="O153" s="84">
        <f t="shared" si="114"/>
        <v>587.40525424204111</v>
      </c>
      <c r="P153" s="84">
        <f t="shared" si="114"/>
        <v>591.21763838999095</v>
      </c>
      <c r="Q153" s="84">
        <f t="shared" si="114"/>
        <v>603.49484562451892</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599.17941182495679</v>
      </c>
      <c r="N154" s="197">
        <f t="shared" si="115"/>
        <v>592.41045487901192</v>
      </c>
      <c r="O154" s="197">
        <f t="shared" si="115"/>
        <v>587.405254242041</v>
      </c>
      <c r="P154" s="197">
        <f t="shared" si="115"/>
        <v>591.21763838999084</v>
      </c>
      <c r="Q154" s="197">
        <f t="shared" si="115"/>
        <v>603.49484562451858</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589.71695823573759</v>
      </c>
      <c r="N158" s="84">
        <f t="shared" si="117"/>
        <v>584.47315367873091</v>
      </c>
      <c r="O158" s="84">
        <f t="shared" si="117"/>
        <v>588.31515968478038</v>
      </c>
      <c r="P158" s="84">
        <f t="shared" si="117"/>
        <v>600.68739686634274</v>
      </c>
      <c r="Q158" s="84">
        <f t="shared" si="117"/>
        <v>600.78521309481027</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589.71695823573702</v>
      </c>
      <c r="N159" s="182">
        <f xml:space="preserve"> Inp!N$108</f>
        <v>584.47315367873102</v>
      </c>
      <c r="O159" s="182">
        <f xml:space="preserve"> Inp!O$108</f>
        <v>588.31515968478095</v>
      </c>
      <c r="P159" s="182">
        <f xml:space="preserve"> Inp!P$108</f>
        <v>600.68739686634297</v>
      </c>
      <c r="Q159" s="182">
        <f xml:space="preserve"> Inp!Q$108</f>
        <v>600.78521309481005</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594.44818503034764</v>
      </c>
      <c r="N168" s="84">
        <f t="shared" si="120"/>
        <v>588.44180427887181</v>
      </c>
      <c r="O168" s="84">
        <f t="shared" si="120"/>
        <v>587.86020696341075</v>
      </c>
      <c r="P168" s="84">
        <f t="shared" si="120"/>
        <v>595.95251762816679</v>
      </c>
      <c r="Q168" s="84">
        <f t="shared" si="120"/>
        <v>602.1400293596646</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237.77927401213907</v>
      </c>
      <c r="N169" s="84">
        <f t="shared" ref="N169" si="125" xml:space="preserve"> N167 * N168</f>
        <v>235.37672171154873</v>
      </c>
      <c r="O169" s="84">
        <f t="shared" ref="O169" si="126" xml:space="preserve"> O167 * O168</f>
        <v>235.1440827853643</v>
      </c>
      <c r="P169" s="84">
        <f t="shared" ref="P169" si="127" xml:space="preserve"> P167 * P168</f>
        <v>238.38100705126672</v>
      </c>
      <c r="Q169" s="84">
        <f t="shared" ref="Q169" si="128" xml:space="preserve"> Q167 * Q168</f>
        <v>240.85601174386585</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594.44818503034764</v>
      </c>
      <c r="N174" s="84">
        <f t="shared" si="129"/>
        <v>588.44180427887181</v>
      </c>
      <c r="O174" s="84">
        <f t="shared" si="129"/>
        <v>587.86020696341075</v>
      </c>
      <c r="P174" s="84">
        <f t="shared" si="129"/>
        <v>595.95251762816679</v>
      </c>
      <c r="Q174" s="84">
        <f t="shared" si="129"/>
        <v>602.1400293596646</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1764.7679912942399</v>
      </c>
      <c r="N183" s="297">
        <f>Inp!N$112</f>
        <v>1701.71641738218</v>
      </c>
      <c r="O183" s="297">
        <f>Inp!O$112</f>
        <v>1648.5241326012599</v>
      </c>
      <c r="P183" s="297">
        <f>Inp!P$112</f>
        <v>1599.2161660429001</v>
      </c>
      <c r="Q183" s="297">
        <f>Inp!Q$112</f>
        <v>1549.0872033825899</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42.809903433198599</v>
      </c>
      <c r="N184" s="297">
        <f>Inp!N$113</f>
        <v>50.349787520012903</v>
      </c>
      <c r="O184" s="297">
        <f>Inp!O$113</f>
        <v>51.934582137674603</v>
      </c>
      <c r="P184" s="297">
        <f>Inp!P$113</f>
        <v>51.174917313373797</v>
      </c>
      <c r="Q184" s="297">
        <f>Inp!Q$113</f>
        <v>49.570790508243903</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105.861477345265</v>
      </c>
      <c r="N185" s="297">
        <f>Inp!N$114</f>
        <v>103.542072300927</v>
      </c>
      <c r="O185" s="297">
        <f>Inp!O$114</f>
        <v>101.24254869604199</v>
      </c>
      <c r="P185" s="297">
        <f>Inp!P$114</f>
        <v>101.303879973682</v>
      </c>
      <c r="Q185" s="297">
        <f>Inp!Q$114</f>
        <v>100.410721702082</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1764.7679912942399</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1694.280955969482</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1661.3307196214892</v>
      </c>
      <c r="N192" s="84">
        <f t="shared" si="140"/>
        <v>1570.4988380345933</v>
      </c>
      <c r="O192" s="84">
        <f t="shared" si="140"/>
        <v>1490.478853213036</v>
      </c>
      <c r="P192" s="84">
        <f t="shared" si="140"/>
        <v>1416.1587457576848</v>
      </c>
      <c r="Q192" s="84">
        <f t="shared" si="140"/>
        <v>1343.5532745271712</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40.300712631037406</v>
      </c>
      <c r="N193" s="84">
        <f t="shared" si="141"/>
        <v>46.467367880902351</v>
      </c>
      <c r="O193" s="84">
        <f t="shared" si="141"/>
        <v>46.955573713389214</v>
      </c>
      <c r="P193" s="84">
        <f t="shared" si="141"/>
        <v>45.317079864246793</v>
      </c>
      <c r="Q193" s="84">
        <f t="shared" si="141"/>
        <v>42.993704784870374</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99.656683034704983</v>
      </c>
      <c r="N194" s="84">
        <f t="shared" si="142"/>
        <v>95.558051021481887</v>
      </c>
      <c r="O194" s="84">
        <f t="shared" si="142"/>
        <v>91.536347507835274</v>
      </c>
      <c r="P194" s="84">
        <f t="shared" si="142"/>
        <v>89.707932329686116</v>
      </c>
      <c r="Q194" s="84">
        <f t="shared" si="142"/>
        <v>87.088159818172429</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1661.3307196214892</v>
      </c>
      <c r="N196" s="84">
        <f t="shared" si="143"/>
        <v>1570.4988380345933</v>
      </c>
      <c r="O196" s="84">
        <f t="shared" si="143"/>
        <v>1490.478853213036</v>
      </c>
      <c r="P196" s="84">
        <f t="shared" si="143"/>
        <v>1416.1587457576848</v>
      </c>
      <c r="Q196" s="84">
        <f t="shared" si="143"/>
        <v>1343.5532745271712</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40.300712631037406</v>
      </c>
      <c r="N197" s="84">
        <f t="shared" si="144"/>
        <v>46.467367880902351</v>
      </c>
      <c r="O197" s="84">
        <f t="shared" si="144"/>
        <v>46.955573713389214</v>
      </c>
      <c r="P197" s="84">
        <f t="shared" si="144"/>
        <v>45.317079864246793</v>
      </c>
      <c r="Q197" s="84">
        <f t="shared" si="144"/>
        <v>42.993704784870374</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1701.6314322525266</v>
      </c>
      <c r="N198" s="212">
        <f t="shared" si="145"/>
        <v>1616.9662059154957</v>
      </c>
      <c r="O198" s="212">
        <f t="shared" si="145"/>
        <v>1537.4344269264252</v>
      </c>
      <c r="P198" s="212">
        <f t="shared" si="145"/>
        <v>1461.4758256219316</v>
      </c>
      <c r="Q198" s="212">
        <f t="shared" si="145"/>
        <v>1386.5469793120415</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1701.6314322525266</v>
      </c>
      <c r="N200" s="314">
        <f t="shared" si="146"/>
        <v>1616.9662059154957</v>
      </c>
      <c r="O200" s="314">
        <f t="shared" si="146"/>
        <v>1537.4344269264252</v>
      </c>
      <c r="P200" s="314">
        <f t="shared" si="146"/>
        <v>1461.4758256219316</v>
      </c>
      <c r="Q200" s="314">
        <f t="shared" si="146"/>
        <v>1386.5469793120415</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99.656683034704983</v>
      </c>
      <c r="N201" s="314">
        <f t="shared" si="147"/>
        <v>95.558051021481887</v>
      </c>
      <c r="O201" s="314">
        <f t="shared" si="147"/>
        <v>91.536347507835274</v>
      </c>
      <c r="P201" s="314">
        <f t="shared" si="147"/>
        <v>89.707932329686116</v>
      </c>
      <c r="Q201" s="314">
        <f t="shared" si="147"/>
        <v>87.088159818172429</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1601.9747492178217</v>
      </c>
      <c r="N202" s="317">
        <f t="shared" si="148"/>
        <v>1521.4081548940139</v>
      </c>
      <c r="O202" s="317">
        <f t="shared" si="148"/>
        <v>1445.89807941859</v>
      </c>
      <c r="P202" s="317">
        <f t="shared" si="148"/>
        <v>1371.7678932922454</v>
      </c>
      <c r="Q202" s="317">
        <f t="shared" si="148"/>
        <v>1299.458819493869</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1701.6314322525266</v>
      </c>
      <c r="N204" s="91">
        <f t="shared" si="149"/>
        <v>1616.9662059154957</v>
      </c>
      <c r="O204" s="91">
        <f t="shared" si="149"/>
        <v>1537.4344269264252</v>
      </c>
      <c r="P204" s="91">
        <f t="shared" si="149"/>
        <v>1461.4758256219316</v>
      </c>
      <c r="Q204" s="91">
        <f t="shared" si="149"/>
        <v>1386.5469793120415</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1601.9747492178217</v>
      </c>
      <c r="N205" s="91">
        <f t="shared" si="150"/>
        <v>1521.4081548940139</v>
      </c>
      <c r="O205" s="91">
        <f t="shared" si="150"/>
        <v>1445.89807941859</v>
      </c>
      <c r="P205" s="91">
        <f t="shared" si="150"/>
        <v>1371.7678932922454</v>
      </c>
      <c r="Q205" s="91">
        <f t="shared" si="150"/>
        <v>1299.458819493869</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1651.803090735174</v>
      </c>
      <c r="N206" s="317">
        <f t="shared" si="151"/>
        <v>1569.1871804047548</v>
      </c>
      <c r="O206" s="317">
        <f t="shared" si="151"/>
        <v>1491.6662531725076</v>
      </c>
      <c r="P206" s="317">
        <f t="shared" si="151"/>
        <v>1416.6218594570885</v>
      </c>
      <c r="Q206" s="317">
        <f t="shared" si="151"/>
        <v>1343.0028994029553</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1601.9747492178217</v>
      </c>
      <c r="N209" s="84">
        <f t="shared" si="152"/>
        <v>1521.4081548940139</v>
      </c>
      <c r="O209" s="84">
        <f t="shared" si="152"/>
        <v>1445.89807941859</v>
      </c>
      <c r="P209" s="84">
        <f t="shared" si="152"/>
        <v>1371.7678932922454</v>
      </c>
      <c r="Q209" s="84">
        <f t="shared" si="152"/>
        <v>1299.458819493869</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1601.9747492178201</v>
      </c>
      <c r="N210" s="182">
        <f xml:space="preserve"> Inp!N$115</f>
        <v>1521.4081548940101</v>
      </c>
      <c r="O210" s="182">
        <f xml:space="preserve"> Inp!O$115</f>
        <v>1445.89807941859</v>
      </c>
      <c r="P210" s="182">
        <f xml:space="preserve"> Inp!P$115</f>
        <v>1371.7678932922399</v>
      </c>
      <c r="Q210" s="182">
        <f xml:space="preserve"> Inp!Q$115</f>
        <v>1299.4588194938699</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1764.7679912942399</v>
      </c>
      <c r="N217" s="156">
        <f>Inp!N$116</f>
        <v>1712.3632716450099</v>
      </c>
      <c r="O217" s="156">
        <f>Inp!O$116</f>
        <v>1660.9253451449999</v>
      </c>
      <c r="P217" s="156">
        <f>Inp!P$116</f>
        <v>1611.4046787135901</v>
      </c>
      <c r="Q217" s="156">
        <f>Inp!Q$116</f>
        <v>1560.7086648436</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35.0017740150899</v>
      </c>
      <c r="N218" s="156">
        <f>Inp!N$117</f>
        <v>34.319155765299399</v>
      </c>
      <c r="O218" s="156">
        <f>Inp!O$117</f>
        <v>34.4662797186432</v>
      </c>
      <c r="P218" s="156">
        <f>Inp!P$117</f>
        <v>33.839498252986402</v>
      </c>
      <c r="Q218" s="156">
        <f>Inp!Q$117</f>
        <v>32.774881961717803</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87.406493664324898</v>
      </c>
      <c r="N220" s="156">
        <f>Inp!N$120</f>
        <v>85.757082265303396</v>
      </c>
      <c r="O220" s="156">
        <f>Inp!O$120</f>
        <v>83.986946150055005</v>
      </c>
      <c r="P220" s="156">
        <f>Inp!P$120</f>
        <v>84.535512122982894</v>
      </c>
      <c r="Q220" s="156">
        <f>Inp!Q$120</f>
        <v>84.150882406911805</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1764.7679912942399</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1694.280955969482</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1661.3307196214892</v>
      </c>
      <c r="N228" s="84">
        <f t="shared" si="156"/>
        <v>1580.3247244617928</v>
      </c>
      <c r="O228" s="84">
        <f t="shared" si="156"/>
        <v>1501.6911519505006</v>
      </c>
      <c r="P228" s="84">
        <f t="shared" si="156"/>
        <v>1426.9520763798273</v>
      </c>
      <c r="Q228" s="84">
        <f t="shared" si="156"/>
        <v>1353.6327926889871</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32.950236347992991</v>
      </c>
      <c r="N229" s="84">
        <f t="shared" si="157"/>
        <v>31.67284143303073</v>
      </c>
      <c r="O229" s="84">
        <f t="shared" si="157"/>
        <v>31.161970913038839</v>
      </c>
      <c r="P229" s="84">
        <f t="shared" si="157"/>
        <v>29.965993603977267</v>
      </c>
      <c r="Q229" s="84">
        <f t="shared" si="157"/>
        <v>28.426288646470642</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82.28339007466333</v>
      </c>
      <c r="N231" s="84">
        <f t="shared" si="159"/>
        <v>79.144443031278925</v>
      </c>
      <c r="O231" s="84">
        <f t="shared" si="159"/>
        <v>75.935052879736858</v>
      </c>
      <c r="P231" s="84">
        <f t="shared" si="159"/>
        <v>74.858988648352337</v>
      </c>
      <c r="Q231" s="84">
        <f t="shared" si="159"/>
        <v>72.985686903407782</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1661.3307196214892</v>
      </c>
      <c r="N234" s="84">
        <f t="shared" si="161"/>
        <v>1580.3247244617928</v>
      </c>
      <c r="O234" s="84">
        <f t="shared" si="161"/>
        <v>1501.6911519505006</v>
      </c>
      <c r="P234" s="84">
        <f t="shared" si="161"/>
        <v>1426.9520763798273</v>
      </c>
      <c r="Q234" s="84">
        <f t="shared" si="161"/>
        <v>1353.6327926889871</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32.950236347992991</v>
      </c>
      <c r="N235" s="84">
        <f t="shared" si="162"/>
        <v>31.67284143303073</v>
      </c>
      <c r="O235" s="84">
        <f t="shared" si="162"/>
        <v>31.161970913038839</v>
      </c>
      <c r="P235" s="84">
        <f t="shared" si="162"/>
        <v>29.965993603977267</v>
      </c>
      <c r="Q235" s="84">
        <f t="shared" si="162"/>
        <v>28.426288646470642</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1694.2809559694822</v>
      </c>
      <c r="N238" s="212">
        <f t="shared" si="164"/>
        <v>1611.9975658948235</v>
      </c>
      <c r="O238" s="212">
        <f t="shared" si="164"/>
        <v>1532.8531228635395</v>
      </c>
      <c r="P238" s="212">
        <f t="shared" si="164"/>
        <v>1456.9180699838046</v>
      </c>
      <c r="Q238" s="212">
        <f t="shared" si="164"/>
        <v>1382.0590813354577</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1694.2809559694822</v>
      </c>
      <c r="N240" s="117">
        <f t="shared" si="165"/>
        <v>1611.9975658948235</v>
      </c>
      <c r="O240" s="117">
        <f t="shared" si="165"/>
        <v>1532.8531228635395</v>
      </c>
      <c r="P240" s="117">
        <f t="shared" si="165"/>
        <v>1456.9180699838046</v>
      </c>
      <c r="Q240" s="117">
        <f t="shared" si="165"/>
        <v>1382.0590813354577</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82.28339007466333</v>
      </c>
      <c r="N241" s="117">
        <f t="shared" si="166"/>
        <v>79.144443031278925</v>
      </c>
      <c r="O241" s="117">
        <f t="shared" si="166"/>
        <v>75.935052879736858</v>
      </c>
      <c r="P241" s="117">
        <f t="shared" si="166"/>
        <v>74.858988648352337</v>
      </c>
      <c r="Q241" s="117">
        <f t="shared" si="166"/>
        <v>72.985686903407782</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1611.9975658948188</v>
      </c>
      <c r="N243" s="261">
        <f t="shared" si="168"/>
        <v>1532.8531228635445</v>
      </c>
      <c r="O243" s="261">
        <f t="shared" si="168"/>
        <v>1456.9180699838028</v>
      </c>
      <c r="P243" s="261">
        <f t="shared" si="168"/>
        <v>1382.0590813354522</v>
      </c>
      <c r="Q243" s="261">
        <f t="shared" si="168"/>
        <v>1309.07339443205</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1694.2809559694822</v>
      </c>
      <c r="N245" s="91">
        <f t="shared" si="169"/>
        <v>1611.9975658948235</v>
      </c>
      <c r="O245" s="91">
        <f t="shared" si="169"/>
        <v>1532.8531228635395</v>
      </c>
      <c r="P245" s="91">
        <f t="shared" si="169"/>
        <v>1456.9180699838046</v>
      </c>
      <c r="Q245" s="91">
        <f t="shared" si="169"/>
        <v>1382.0590813354577</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1611.9975658948188</v>
      </c>
      <c r="N246" s="91">
        <f t="shared" si="170"/>
        <v>1532.8531228635445</v>
      </c>
      <c r="O246" s="91">
        <f t="shared" si="170"/>
        <v>1456.9180699838028</v>
      </c>
      <c r="P246" s="91">
        <f t="shared" si="170"/>
        <v>1382.0590813354522</v>
      </c>
      <c r="Q246" s="91">
        <f t="shared" si="170"/>
        <v>1309.07339443205</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1653.1392609321506</v>
      </c>
      <c r="N247" s="261">
        <f t="shared" si="171"/>
        <v>1572.425344379184</v>
      </c>
      <c r="O247" s="261">
        <f t="shared" si="171"/>
        <v>1494.8855964236711</v>
      </c>
      <c r="P247" s="261">
        <f t="shared" si="171"/>
        <v>1419.4885756596284</v>
      </c>
      <c r="Q247" s="261">
        <f t="shared" si="171"/>
        <v>1345.5662378837537</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1611.9975658948188</v>
      </c>
      <c r="N250" s="84">
        <f t="shared" si="172"/>
        <v>1532.8531228635445</v>
      </c>
      <c r="O250" s="84">
        <f t="shared" si="172"/>
        <v>1456.9180699838028</v>
      </c>
      <c r="P250" s="84">
        <f t="shared" si="172"/>
        <v>1382.0590813354522</v>
      </c>
      <c r="Q250" s="84">
        <f t="shared" si="172"/>
        <v>1309.07339443205</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1611.9975658948199</v>
      </c>
      <c r="N251" s="182">
        <f xml:space="preserve"> Inp!N$122</f>
        <v>1532.85312286354</v>
      </c>
      <c r="O251" s="182">
        <f xml:space="preserve"> Inp!O$122</f>
        <v>1456.91806998381</v>
      </c>
      <c r="P251" s="182">
        <f xml:space="preserve"> Inp!P$122</f>
        <v>1382.0590813354499</v>
      </c>
      <c r="Q251" s="182">
        <f xml:space="preserve"> Inp!Q$122</f>
        <v>1309.07339443205</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151.11605846355101</v>
      </c>
      <c r="O259" s="230">
        <f xml:space="preserve"> Inp!O$123</f>
        <v>281.33681644869898</v>
      </c>
      <c r="P259" s="230">
        <f xml:space="preserve"> Inp!P$123</f>
        <v>412.69592859007298</v>
      </c>
      <c r="Q259" s="230">
        <f xml:space="preserve"> Inp!Q$123</f>
        <v>514.43042480731197</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3.02866549109438</v>
      </c>
      <c r="O260" s="230">
        <f xml:space="preserve"> Inp!O$124</f>
        <v>5.8380910612372503</v>
      </c>
      <c r="P260" s="230">
        <f xml:space="preserve"> Inp!P$124</f>
        <v>8.6666145003917698</v>
      </c>
      <c r="Q260" s="230">
        <f xml:space="preserve"> Inp!Q$124</f>
        <v>10.8030389209543</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154.87688547884099</v>
      </c>
      <c r="N261" s="230">
        <f xml:space="preserve"> Inp!N$125</f>
        <v>138.15157749880399</v>
      </c>
      <c r="O261" s="230">
        <f xml:space="preserve"> Inp!O$125</f>
        <v>143.29653817501699</v>
      </c>
      <c r="P261" s="230">
        <f xml:space="preserve"> Inp!P$125</f>
        <v>117.743147288644</v>
      </c>
      <c r="Q261" s="230">
        <f xml:space="preserve"> Inp!Q$125</f>
        <v>101.312305708754</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3.7608270152904901</v>
      </c>
      <c r="N262" s="230">
        <f xml:space="preserve"> Inp!N$126</f>
        <v>10.959485004750301</v>
      </c>
      <c r="O262" s="230">
        <f xml:space="preserve"> Inp!O$126</f>
        <v>17.775517094880701</v>
      </c>
      <c r="P262" s="230">
        <f xml:space="preserve"> Inp!P$126</f>
        <v>24.6752655717974</v>
      </c>
      <c r="Q262" s="230">
        <f xml:space="preserve"> Inp!Q$126</f>
        <v>30.4123751397155</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139.46365669461267</v>
      </c>
      <c r="O269" s="84">
        <f t="shared" si="183"/>
        <v>254.36483898200157</v>
      </c>
      <c r="P269" s="84">
        <f t="shared" si="183"/>
        <v>365.45587833667679</v>
      </c>
      <c r="Q269" s="84">
        <f t="shared" si="183"/>
        <v>446.17545110245516</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2.7951282516721192</v>
      </c>
      <c r="O270" s="84">
        <f t="shared" si="184"/>
        <v>5.2783887707944634</v>
      </c>
      <c r="P270" s="84">
        <f t="shared" si="184"/>
        <v>7.6745734450704228</v>
      </c>
      <c r="Q270" s="84">
        <f t="shared" si="184"/>
        <v>9.3696844731522084</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145.79918089776703</v>
      </c>
      <c r="N271" s="84">
        <f t="shared" si="185"/>
        <v>127.49885334495791</v>
      </c>
      <c r="O271" s="84">
        <f t="shared" si="185"/>
        <v>129.55858859735454</v>
      </c>
      <c r="P271" s="84">
        <f t="shared" si="185"/>
        <v>104.26544661466075</v>
      </c>
      <c r="Q271" s="84">
        <f t="shared" si="185"/>
        <v>87.870121054299389</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3.5403959514827585</v>
      </c>
      <c r="N272" s="84">
        <f t="shared" si="186"/>
        <v>10.11441053844659</v>
      </c>
      <c r="O272" s="84">
        <f t="shared" si="186"/>
        <v>16.071364568403805</v>
      </c>
      <c r="P272" s="84">
        <f t="shared" si="186"/>
        <v>21.850762820801169</v>
      </c>
      <c r="Q272" s="84">
        <f t="shared" si="186"/>
        <v>26.377240813745097</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139.46365669461267</v>
      </c>
      <c r="O274" s="236">
        <f t="shared" si="187"/>
        <v>254.36483898200157</v>
      </c>
      <c r="P274" s="236">
        <f t="shared" si="187"/>
        <v>365.45587833667679</v>
      </c>
      <c r="Q274" s="236">
        <f t="shared" si="187"/>
        <v>446.17545110245516</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2.7951282516721192</v>
      </c>
      <c r="O275" s="236">
        <f t="shared" si="188"/>
        <v>5.2783887707944634</v>
      </c>
      <c r="P275" s="236">
        <f t="shared" si="188"/>
        <v>7.6745734450704228</v>
      </c>
      <c r="Q275" s="236">
        <f t="shared" si="188"/>
        <v>9.3696844731522084</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142.25878494628478</v>
      </c>
      <c r="O276" s="212">
        <f t="shared" si="189"/>
        <v>259.64322775279601</v>
      </c>
      <c r="P276" s="212">
        <f t="shared" si="189"/>
        <v>373.13045178174724</v>
      </c>
      <c r="Q276" s="212">
        <f t="shared" si="189"/>
        <v>455.54513557560739</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142.25878494628478</v>
      </c>
      <c r="O278" s="262">
        <f t="shared" si="190"/>
        <v>259.64322775279601</v>
      </c>
      <c r="P278" s="262">
        <f t="shared" si="190"/>
        <v>373.13045178174724</v>
      </c>
      <c r="Q278" s="262">
        <f t="shared" si="190"/>
        <v>455.54513557560739</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145.79918089776703</v>
      </c>
      <c r="N279" s="262">
        <f t="shared" si="191"/>
        <v>127.49885334495791</v>
      </c>
      <c r="O279" s="262">
        <f t="shared" si="191"/>
        <v>129.55858859735454</v>
      </c>
      <c r="P279" s="262">
        <f t="shared" si="191"/>
        <v>104.26544661466075</v>
      </c>
      <c r="Q279" s="262">
        <f t="shared" si="191"/>
        <v>87.870121054299389</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3.5403959514827585</v>
      </c>
      <c r="N280" s="262">
        <f t="shared" si="192"/>
        <v>10.11441053844659</v>
      </c>
      <c r="O280" s="262">
        <f t="shared" si="192"/>
        <v>16.071364568403805</v>
      </c>
      <c r="P280" s="262">
        <f t="shared" si="192"/>
        <v>21.850762820801169</v>
      </c>
      <c r="Q280" s="262">
        <f t="shared" si="192"/>
        <v>26.377240813745097</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142.25878494628427</v>
      </c>
      <c r="N281" s="261">
        <f t="shared" si="193"/>
        <v>259.64322775279612</v>
      </c>
      <c r="O281" s="261">
        <f t="shared" si="193"/>
        <v>373.13045178174679</v>
      </c>
      <c r="P281" s="261">
        <f t="shared" si="193"/>
        <v>455.54513557560682</v>
      </c>
      <c r="Q281" s="261">
        <f t="shared" si="193"/>
        <v>517.03801581616176</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142.25878494628478</v>
      </c>
      <c r="O283" s="84">
        <f t="shared" si="194"/>
        <v>259.64322775279601</v>
      </c>
      <c r="P283" s="84">
        <f t="shared" si="194"/>
        <v>373.13045178174724</v>
      </c>
      <c r="Q283" s="84">
        <f t="shared" si="194"/>
        <v>455.54513557560739</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142.25878494628427</v>
      </c>
      <c r="N284" s="84">
        <f t="shared" si="195"/>
        <v>259.64322775279612</v>
      </c>
      <c r="O284" s="84">
        <f t="shared" si="195"/>
        <v>373.13045178174679</v>
      </c>
      <c r="P284" s="84">
        <f t="shared" si="195"/>
        <v>455.54513557560682</v>
      </c>
      <c r="Q284" s="84">
        <f t="shared" si="195"/>
        <v>517.03801581616176</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71.129392473142133</v>
      </c>
      <c r="N285" s="261">
        <f t="shared" si="196"/>
        <v>200.95100634954045</v>
      </c>
      <c r="O285" s="261">
        <f t="shared" si="196"/>
        <v>316.3868397672714</v>
      </c>
      <c r="P285" s="261">
        <f t="shared" si="196"/>
        <v>414.33779367867703</v>
      </c>
      <c r="Q285" s="261">
        <f t="shared" si="196"/>
        <v>486.2915756958846</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142.25878494628427</v>
      </c>
      <c r="N288" s="84">
        <f t="shared" si="197"/>
        <v>259.64322775279612</v>
      </c>
      <c r="O288" s="84">
        <f t="shared" si="197"/>
        <v>373.13045178174679</v>
      </c>
      <c r="P288" s="84">
        <f t="shared" si="197"/>
        <v>455.54513557560682</v>
      </c>
      <c r="Q288" s="84">
        <f t="shared" si="197"/>
        <v>517.03801581616176</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142.258784946285</v>
      </c>
      <c r="N289" s="182">
        <f xml:space="preserve"> Inp!N$127</f>
        <v>259.64322775279601</v>
      </c>
      <c r="O289" s="182">
        <f xml:space="preserve"> Inp!O$127</f>
        <v>373.13045178174701</v>
      </c>
      <c r="P289" s="182">
        <f xml:space="preserve"> Inp!P$127</f>
        <v>455.54513557560699</v>
      </c>
      <c r="Q289" s="182">
        <f xml:space="preserve"> Inp!Q$127</f>
        <v>517.03801581616199</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1694.280955969482</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1694.280955969482</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3388.5619119389639</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1701.6314322525266</v>
      </c>
      <c r="N301" s="84">
        <f t="shared" si="203"/>
        <v>1616.9662059154957</v>
      </c>
      <c r="O301" s="84">
        <f t="shared" si="203"/>
        <v>1537.4344269264252</v>
      </c>
      <c r="P301" s="84">
        <f t="shared" si="203"/>
        <v>1461.4758256219316</v>
      </c>
      <c r="Q301" s="84">
        <f t="shared" si="203"/>
        <v>1386.5469793120415</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1694.2809559694822</v>
      </c>
      <c r="N302" s="84">
        <f t="shared" si="204"/>
        <v>1611.9975658948235</v>
      </c>
      <c r="O302" s="84">
        <f t="shared" si="204"/>
        <v>1532.8531228635395</v>
      </c>
      <c r="P302" s="84">
        <f t="shared" si="204"/>
        <v>1456.9180699838046</v>
      </c>
      <c r="Q302" s="84">
        <f t="shared" si="204"/>
        <v>1382.0590813354577</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142.25878494628478</v>
      </c>
      <c r="O303" s="84">
        <f t="shared" si="205"/>
        <v>259.64322775279601</v>
      </c>
      <c r="P303" s="84">
        <f t="shared" si="205"/>
        <v>373.13045178174724</v>
      </c>
      <c r="Q303" s="84">
        <f t="shared" si="205"/>
        <v>455.54513557560739</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3395.9123882220088</v>
      </c>
      <c r="N304" s="317">
        <f t="shared" si="206"/>
        <v>3371.2225567566043</v>
      </c>
      <c r="O304" s="317">
        <f t="shared" si="206"/>
        <v>3329.930777542761</v>
      </c>
      <c r="P304" s="317">
        <f t="shared" si="206"/>
        <v>3291.5243473874834</v>
      </c>
      <c r="Q304" s="317">
        <f t="shared" si="206"/>
        <v>3224.1511962231066</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1601.9747492178217</v>
      </c>
      <c r="N306" s="84">
        <f t="shared" si="207"/>
        <v>1521.4081548940139</v>
      </c>
      <c r="O306" s="84">
        <f t="shared" si="207"/>
        <v>1445.89807941859</v>
      </c>
      <c r="P306" s="84">
        <f t="shared" si="207"/>
        <v>1371.7678932922454</v>
      </c>
      <c r="Q306" s="84">
        <f t="shared" si="207"/>
        <v>1299.458819493869</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1611.9975658948188</v>
      </c>
      <c r="N307" s="84">
        <f t="shared" si="208"/>
        <v>1532.8531228635445</v>
      </c>
      <c r="O307" s="84">
        <f t="shared" si="208"/>
        <v>1456.9180699838028</v>
      </c>
      <c r="P307" s="84">
        <f t="shared" si="208"/>
        <v>1382.0590813354522</v>
      </c>
      <c r="Q307" s="84">
        <f t="shared" si="208"/>
        <v>1309.07339443205</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142.25878494628427</v>
      </c>
      <c r="N308" s="84">
        <f t="shared" si="209"/>
        <v>259.64322775279612</v>
      </c>
      <c r="O308" s="84">
        <f t="shared" si="209"/>
        <v>373.13045178174679</v>
      </c>
      <c r="P308" s="84">
        <f t="shared" si="209"/>
        <v>455.54513557560682</v>
      </c>
      <c r="Q308" s="84">
        <f t="shared" si="209"/>
        <v>517.03801581616176</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3356.2311000589248</v>
      </c>
      <c r="N309" s="212">
        <f t="shared" si="211"/>
        <v>3313.9045055103547</v>
      </c>
      <c r="O309" s="212">
        <f t="shared" si="211"/>
        <v>3275.9466011841391</v>
      </c>
      <c r="P309" s="212">
        <f t="shared" si="211"/>
        <v>3209.3721102033041</v>
      </c>
      <c r="Q309" s="212">
        <f t="shared" si="211"/>
        <v>3125.5702297420803</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3395.9123882220088</v>
      </c>
      <c r="N311" s="84">
        <f t="shared" si="212"/>
        <v>3371.2225567566043</v>
      </c>
      <c r="O311" s="84">
        <f t="shared" si="212"/>
        <v>3329.930777542761</v>
      </c>
      <c r="P311" s="84">
        <f t="shared" si="212"/>
        <v>3291.5243473874834</v>
      </c>
      <c r="Q311" s="84">
        <f t="shared" si="212"/>
        <v>3224.1511962231066</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3356.2311000589248</v>
      </c>
      <c r="N312" s="84">
        <f t="shared" si="213"/>
        <v>3313.9045055103547</v>
      </c>
      <c r="O312" s="84">
        <f t="shared" si="213"/>
        <v>3275.9466011841391</v>
      </c>
      <c r="P312" s="84">
        <f t="shared" si="213"/>
        <v>3209.3721102033041</v>
      </c>
      <c r="Q312" s="84">
        <f t="shared" si="213"/>
        <v>3125.5702297420803</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3376.0717441404668</v>
      </c>
      <c r="N313" s="212">
        <f t="shared" si="214"/>
        <v>3342.5635311334795</v>
      </c>
      <c r="O313" s="212">
        <f t="shared" si="214"/>
        <v>3302.9386893634501</v>
      </c>
      <c r="P313" s="212">
        <f t="shared" si="214"/>
        <v>3250.4482287953938</v>
      </c>
      <c r="Q313" s="212">
        <f t="shared" si="214"/>
        <v>3174.8607129825932</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3529.5359825884898</v>
      </c>
      <c r="N316" s="182">
        <f xml:space="preserve"> Inp!N$128</f>
        <v>3565.1957474907299</v>
      </c>
      <c r="O316" s="182">
        <f xml:space="preserve"> Inp!O$128</f>
        <v>3590.7862941949702</v>
      </c>
      <c r="P316" s="182">
        <f xml:space="preserve"> Inp!P$128</f>
        <v>3623.3167733465598</v>
      </c>
      <c r="Q316" s="182">
        <f xml:space="preserve"> Inp!Q$128</f>
        <v>3624.2262930335</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77.811677448288407</v>
      </c>
      <c r="N317" s="182">
        <f xml:space="preserve"> Inp!N$129</f>
        <v>87.697608776406696</v>
      </c>
      <c r="O317" s="182">
        <f xml:space="preserve"> Inp!O$129</f>
        <v>92.238952917554997</v>
      </c>
      <c r="P317" s="182">
        <f xml:space="preserve"> Inp!P$129</f>
        <v>93.681030066751902</v>
      </c>
      <c r="Q317" s="182">
        <f xml:space="preserve"> Inp!Q$129</f>
        <v>93.148711390916006</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3322.6614392429874</v>
      </c>
      <c r="N319" s="197">
        <f t="shared" si="215"/>
        <v>3290.2872191909887</v>
      </c>
      <c r="O319" s="197">
        <f t="shared" si="215"/>
        <v>3246.5348441455485</v>
      </c>
      <c r="P319" s="197">
        <f t="shared" si="215"/>
        <v>3208.5667004741858</v>
      </c>
      <c r="Q319" s="197">
        <f t="shared" si="215"/>
        <v>3143.3615183186121</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73.250948979030312</v>
      </c>
      <c r="N320" s="224">
        <f t="shared" si="216"/>
        <v>80.935337565605209</v>
      </c>
      <c r="O320" s="224">
        <f t="shared" si="216"/>
        <v>83.395933397222464</v>
      </c>
      <c r="P320" s="224">
        <f t="shared" si="216"/>
        <v>82.957646913294425</v>
      </c>
      <c r="Q320" s="224">
        <f t="shared" si="216"/>
        <v>80.789677904493217</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3395.9123882220179</v>
      </c>
      <c r="N322" s="8">
        <f t="shared" ref="N322:Q322" si="219" xml:space="preserve"> SUM(N319:N321)</f>
        <v>3371.2225567565938</v>
      </c>
      <c r="O322" s="8">
        <f t="shared" si="219"/>
        <v>3329.930777542771</v>
      </c>
      <c r="P322" s="8">
        <f t="shared" si="219"/>
        <v>3291.5243473874802</v>
      </c>
      <c r="Q322" s="8">
        <f t="shared" si="219"/>
        <v>3224.1511962231052</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3395.9123882220088</v>
      </c>
      <c r="N324" s="84">
        <f t="shared" si="220"/>
        <v>3371.2225567566043</v>
      </c>
      <c r="O324" s="84">
        <f t="shared" si="220"/>
        <v>3329.930777542761</v>
      </c>
      <c r="P324" s="84">
        <f t="shared" si="220"/>
        <v>3291.5243473874834</v>
      </c>
      <c r="Q324" s="84">
        <f t="shared" si="220"/>
        <v>3224.1511962231066</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3395.9123882220179</v>
      </c>
      <c r="N325" s="197">
        <f t="shared" si="221"/>
        <v>3371.2225567565938</v>
      </c>
      <c r="O325" s="197">
        <f t="shared" si="221"/>
        <v>3329.930777542771</v>
      </c>
      <c r="P325" s="197">
        <f t="shared" si="221"/>
        <v>3291.5243473874802</v>
      </c>
      <c r="Q325" s="197">
        <f t="shared" si="221"/>
        <v>3224.1511962231052</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3356.2311000589248</v>
      </c>
      <c r="N329" s="84">
        <f t="shared" si="223"/>
        <v>3313.9045055103547</v>
      </c>
      <c r="O329" s="84">
        <f t="shared" si="223"/>
        <v>3275.9466011841391</v>
      </c>
      <c r="P329" s="84">
        <f t="shared" si="223"/>
        <v>3209.3721102033041</v>
      </c>
      <c r="Q329" s="84">
        <f t="shared" si="223"/>
        <v>3125.5702297420803</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3356.2311000589302</v>
      </c>
      <c r="N330" s="182">
        <f xml:space="preserve"> Inp!N$130</f>
        <v>3313.9045055103502</v>
      </c>
      <c r="O330" s="182">
        <f xml:space="preserve"> Inp!O$130</f>
        <v>3275.94660118415</v>
      </c>
      <c r="P330" s="182">
        <f xml:space="preserve"> Inp!P$130</f>
        <v>3209.3721102033001</v>
      </c>
      <c r="Q330" s="182">
        <f xml:space="preserve"> Inp!Q$130</f>
        <v>3125.5702297420698</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3376.0717441404668</v>
      </c>
      <c r="N339" s="84">
        <f t="shared" si="227"/>
        <v>3342.5635311334795</v>
      </c>
      <c r="O339" s="84">
        <f t="shared" si="227"/>
        <v>3302.9386893634501</v>
      </c>
      <c r="P339" s="84">
        <f t="shared" si="227"/>
        <v>3250.4482287953938</v>
      </c>
      <c r="Q339" s="84">
        <f t="shared" si="227"/>
        <v>3174.8607129825932</v>
      </c>
    </row>
    <row r="340" spans="1:17" hidden="1" outlineLevel="2">
      <c r="B340" s="270"/>
      <c r="E340" s="84" t="s">
        <v>645</v>
      </c>
      <c r="G340" s="70" t="s">
        <v>170</v>
      </c>
      <c r="J340" s="84">
        <f t="shared" ref="J340:Q340" si="228" xml:space="preserve"> J338 * J339</f>
        <v>0</v>
      </c>
      <c r="K340" s="84">
        <f t="shared" si="228"/>
        <v>0</v>
      </c>
      <c r="L340" s="84">
        <f t="shared" si="228"/>
        <v>0</v>
      </c>
      <c r="M340" s="84">
        <f t="shared" si="228"/>
        <v>1350.4286976561868</v>
      </c>
      <c r="N340" s="84">
        <f t="shared" si="228"/>
        <v>1337.0254124533919</v>
      </c>
      <c r="O340" s="84">
        <f t="shared" si="228"/>
        <v>1321.17547574538</v>
      </c>
      <c r="P340" s="84">
        <f t="shared" si="228"/>
        <v>1300.1792915181577</v>
      </c>
      <c r="Q340" s="84">
        <f t="shared" si="228"/>
        <v>1269.9442851930373</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3376.0717441404668</v>
      </c>
      <c r="N345" s="84">
        <f t="shared" si="229"/>
        <v>3342.5635311334795</v>
      </c>
      <c r="O345" s="84">
        <f t="shared" si="229"/>
        <v>3302.9386893634501</v>
      </c>
      <c r="P345" s="84">
        <f t="shared" si="229"/>
        <v>3250.4482287953938</v>
      </c>
      <c r="Q345" s="84">
        <f t="shared" si="229"/>
        <v>3174.8607129825932</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3569.87651472486</v>
      </c>
      <c r="N354" s="297">
        <f>Inp!N$134</f>
        <v>3458.0041679798701</v>
      </c>
      <c r="O354" s="297">
        <f>Inp!O$134</f>
        <v>3371.5713985605698</v>
      </c>
      <c r="P354" s="297">
        <f>Inp!P$134</f>
        <v>3293.1824502249001</v>
      </c>
      <c r="Q354" s="297">
        <f>Inp!Q$134</f>
        <v>3218.5816213901899</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86.598391186671194</v>
      </c>
      <c r="N355" s="297">
        <f>Inp!N$135</f>
        <v>102.314212475511</v>
      </c>
      <c r="O355" s="297">
        <f>Inp!O$135</f>
        <v>106.21691746500601</v>
      </c>
      <c r="P355" s="297">
        <f>Inp!P$135</f>
        <v>105.381838407199</v>
      </c>
      <c r="Q355" s="297">
        <f>Inp!Q$135</f>
        <v>102.99461188448799</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198.47073793166501</v>
      </c>
      <c r="N356" s="297">
        <f>Inp!N$136</f>
        <v>188.74698189481299</v>
      </c>
      <c r="O356" s="297">
        <f>Inp!O$136</f>
        <v>184.60586580067701</v>
      </c>
      <c r="P356" s="297">
        <f>Inp!P$136</f>
        <v>179.98266724190401</v>
      </c>
      <c r="Q356" s="297">
        <f>Inp!Q$136</f>
        <v>173.33783043141901</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3569.87651472486</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3427.2911928923309</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3360.6375163333701</v>
      </c>
      <c r="N363" s="84">
        <f t="shared" si="240"/>
        <v>3191.3610706568697</v>
      </c>
      <c r="O363" s="84">
        <f t="shared" si="240"/>
        <v>3048.3362495415313</v>
      </c>
      <c r="P363" s="84">
        <f t="shared" si="240"/>
        <v>2916.2218512344675</v>
      </c>
      <c r="Q363" s="84">
        <f t="shared" si="240"/>
        <v>2791.5380537061656</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81.522652415463298</v>
      </c>
      <c r="N364" s="84">
        <f t="shared" si="241"/>
        <v>94.4248701874792</v>
      </c>
      <c r="O364" s="84">
        <f t="shared" si="241"/>
        <v>96.033819708333255</v>
      </c>
      <c r="P364" s="84">
        <f t="shared" si="241"/>
        <v>93.319099239504908</v>
      </c>
      <c r="Q364" s="84">
        <f t="shared" si="241"/>
        <v>89.329217718598954</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186.83789342190411</v>
      </c>
      <c r="N365" s="84">
        <f t="shared" si="242"/>
        <v>174.19289884054001</v>
      </c>
      <c r="O365" s="84">
        <f t="shared" si="242"/>
        <v>166.90755913947268</v>
      </c>
      <c r="P365" s="84">
        <f t="shared" si="242"/>
        <v>159.38059763996912</v>
      </c>
      <c r="Q365" s="84">
        <f t="shared" si="242"/>
        <v>150.33925086143151</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3360.6375163333701</v>
      </c>
      <c r="N367" s="84">
        <f t="shared" si="243"/>
        <v>3191.3610706568697</v>
      </c>
      <c r="O367" s="84">
        <f t="shared" si="243"/>
        <v>3048.3362495415313</v>
      </c>
      <c r="P367" s="84">
        <f t="shared" si="243"/>
        <v>2916.2218512344675</v>
      </c>
      <c r="Q367" s="84">
        <f t="shared" si="243"/>
        <v>2791.5380537061656</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81.522652415463298</v>
      </c>
      <c r="N368" s="84">
        <f t="shared" si="244"/>
        <v>94.4248701874792</v>
      </c>
      <c r="O368" s="84">
        <f t="shared" si="244"/>
        <v>96.033819708333255</v>
      </c>
      <c r="P368" s="84">
        <f t="shared" si="244"/>
        <v>93.319099239504908</v>
      </c>
      <c r="Q368" s="84">
        <f t="shared" si="244"/>
        <v>89.329217718598954</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3442.1601687488333</v>
      </c>
      <c r="N369" s="212">
        <f t="shared" si="245"/>
        <v>3285.7859408443492</v>
      </c>
      <c r="O369" s="212">
        <f t="shared" si="245"/>
        <v>3144.3700692498646</v>
      </c>
      <c r="P369" s="212">
        <f t="shared" si="245"/>
        <v>3009.5409504739723</v>
      </c>
      <c r="Q369" s="212">
        <f t="shared" si="245"/>
        <v>2880.8672714247646</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3442.1601687488333</v>
      </c>
      <c r="N371" s="314">
        <f t="shared" si="246"/>
        <v>3285.7859408443492</v>
      </c>
      <c r="O371" s="314">
        <f t="shared" si="246"/>
        <v>3144.3700692498646</v>
      </c>
      <c r="P371" s="314">
        <f t="shared" si="246"/>
        <v>3009.5409504739723</v>
      </c>
      <c r="Q371" s="314">
        <f t="shared" si="246"/>
        <v>2880.8672714247646</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186.83789342190411</v>
      </c>
      <c r="N372" s="314">
        <f t="shared" si="247"/>
        <v>174.19289884054001</v>
      </c>
      <c r="O372" s="314">
        <f t="shared" si="247"/>
        <v>166.90755913947268</v>
      </c>
      <c r="P372" s="314">
        <f t="shared" si="247"/>
        <v>159.38059763996912</v>
      </c>
      <c r="Q372" s="314">
        <f t="shared" si="247"/>
        <v>150.33925086143151</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3255.3222753269292</v>
      </c>
      <c r="N373" s="317">
        <f t="shared" si="248"/>
        <v>3111.5930420038094</v>
      </c>
      <c r="O373" s="317">
        <f t="shared" si="248"/>
        <v>2977.462510110392</v>
      </c>
      <c r="P373" s="317">
        <f t="shared" si="248"/>
        <v>2850.1603528340033</v>
      </c>
      <c r="Q373" s="317">
        <f t="shared" si="248"/>
        <v>2730.528020563333</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3442.1601687488333</v>
      </c>
      <c r="N375" s="91">
        <f t="shared" si="249"/>
        <v>3285.7859408443492</v>
      </c>
      <c r="O375" s="91">
        <f t="shared" si="249"/>
        <v>3144.3700692498646</v>
      </c>
      <c r="P375" s="91">
        <f t="shared" si="249"/>
        <v>3009.5409504739723</v>
      </c>
      <c r="Q375" s="91">
        <f t="shared" si="249"/>
        <v>2880.8672714247646</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3255.3222753269292</v>
      </c>
      <c r="N376" s="91">
        <f t="shared" si="250"/>
        <v>3111.5930420038094</v>
      </c>
      <c r="O376" s="91">
        <f t="shared" si="250"/>
        <v>2977.462510110392</v>
      </c>
      <c r="P376" s="91">
        <f t="shared" si="250"/>
        <v>2850.1603528340033</v>
      </c>
      <c r="Q376" s="91">
        <f t="shared" si="250"/>
        <v>2730.528020563333</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3348.741222037881</v>
      </c>
      <c r="N377" s="317">
        <f t="shared" si="251"/>
        <v>3198.6894914240793</v>
      </c>
      <c r="O377" s="317">
        <f t="shared" si="251"/>
        <v>3060.9162896801281</v>
      </c>
      <c r="P377" s="317">
        <f t="shared" si="251"/>
        <v>2929.8506516539878</v>
      </c>
      <c r="Q377" s="317">
        <f t="shared" si="251"/>
        <v>2805.6976459940488</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3255.3222753269292</v>
      </c>
      <c r="N380" s="84">
        <f t="shared" si="252"/>
        <v>3111.5930420038094</v>
      </c>
      <c r="O380" s="84">
        <f t="shared" si="252"/>
        <v>2977.462510110392</v>
      </c>
      <c r="P380" s="84">
        <f t="shared" si="252"/>
        <v>2850.1603528340033</v>
      </c>
      <c r="Q380" s="84">
        <f t="shared" si="252"/>
        <v>2730.528020563333</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3255.3222753269301</v>
      </c>
      <c r="N381" s="182">
        <f xml:space="preserve"> Inp!N$137</f>
        <v>3111.5930420038098</v>
      </c>
      <c r="O381" s="182">
        <f xml:space="preserve"> Inp!O$137</f>
        <v>2977.4625101103902</v>
      </c>
      <c r="P381" s="182">
        <f xml:space="preserve"> Inp!P$137</f>
        <v>2850.1603528340002</v>
      </c>
      <c r="Q381" s="182">
        <f xml:space="preserve"> Inp!Q$137</f>
        <v>2730.5280205633298</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3569.87651472486</v>
      </c>
      <c r="N388" s="156">
        <f>Inp!N$138</f>
        <v>3479.4735529917002</v>
      </c>
      <c r="O388" s="156">
        <f>Inp!O$138</f>
        <v>3396.5431603505199</v>
      </c>
      <c r="P388" s="156">
        <f>Inp!P$138</f>
        <v>3317.6613687048798</v>
      </c>
      <c r="Q388" s="156">
        <f>Inp!Q$138</f>
        <v>3241.81774364394</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70.803647644662405</v>
      </c>
      <c r="N389" s="156">
        <f>Inp!N$139</f>
        <v>69.735550174260894</v>
      </c>
      <c r="O389" s="156">
        <f>Inp!O$139</f>
        <v>70.482521675810105</v>
      </c>
      <c r="P389" s="156">
        <f>Inp!P$139</f>
        <v>69.670888742804294</v>
      </c>
      <c r="Q389" s="156">
        <f>Inp!Q$139</f>
        <v>68.078172616527496</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161.20660937782901</v>
      </c>
      <c r="N391" s="156">
        <f>Inp!N$142</f>
        <v>152.665942815439</v>
      </c>
      <c r="O391" s="156">
        <f>Inp!O$142</f>
        <v>149.36431332145401</v>
      </c>
      <c r="P391" s="156">
        <f>Inp!P$142</f>
        <v>145.514513803737</v>
      </c>
      <c r="Q391" s="156">
        <f>Inp!Q$142</f>
        <v>139.62932909130501</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3569.87651472486</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3427.2911928923309</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3360.6375163333701</v>
      </c>
      <c r="N399" s="84">
        <f t="shared" si="256"/>
        <v>3211.1749737666873</v>
      </c>
      <c r="O399" s="84">
        <f t="shared" si="256"/>
        <v>3070.9139492787276</v>
      </c>
      <c r="P399" s="84">
        <f t="shared" si="256"/>
        <v>2937.8987422190617</v>
      </c>
      <c r="Q399" s="84">
        <f t="shared" si="256"/>
        <v>2811.6911916787535</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66.653676558960868</v>
      </c>
      <c r="N400" s="84">
        <f t="shared" si="257"/>
        <v>64.358314581496657</v>
      </c>
      <c r="O400" s="84">
        <f t="shared" si="257"/>
        <v>63.725307989976656</v>
      </c>
      <c r="P400" s="84">
        <f t="shared" si="257"/>
        <v>61.695873586601905</v>
      </c>
      <c r="Q400" s="84">
        <f t="shared" si="257"/>
        <v>59.045515025257949</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151.7579045441536</v>
      </c>
      <c r="N402" s="84">
        <f t="shared" si="259"/>
        <v>140.89403107947788</v>
      </c>
      <c r="O402" s="84">
        <f t="shared" si="259"/>
        <v>135.04464146304437</v>
      </c>
      <c r="P402" s="84">
        <f t="shared" si="259"/>
        <v>128.85790910164641</v>
      </c>
      <c r="Q402" s="84">
        <f t="shared" si="259"/>
        <v>121.1032160817108</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3360.6375163333701</v>
      </c>
      <c r="N405" s="84">
        <f t="shared" si="261"/>
        <v>3211.1749737666873</v>
      </c>
      <c r="O405" s="84">
        <f t="shared" si="261"/>
        <v>3070.9139492787276</v>
      </c>
      <c r="P405" s="84">
        <f t="shared" si="261"/>
        <v>2937.8987422190617</v>
      </c>
      <c r="Q405" s="84">
        <f t="shared" si="261"/>
        <v>2811.6911916787535</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66.653676558960868</v>
      </c>
      <c r="N406" s="84">
        <f t="shared" si="262"/>
        <v>64.358314581496657</v>
      </c>
      <c r="O406" s="84">
        <f t="shared" si="262"/>
        <v>63.725307989976656</v>
      </c>
      <c r="P406" s="84">
        <f t="shared" si="262"/>
        <v>61.695873586601905</v>
      </c>
      <c r="Q406" s="84">
        <f t="shared" si="262"/>
        <v>59.045515025257949</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3427.2911928923309</v>
      </c>
      <c r="N409" s="212">
        <f t="shared" si="264"/>
        <v>3275.5332883481842</v>
      </c>
      <c r="O409" s="212">
        <f t="shared" si="264"/>
        <v>3134.6392572687041</v>
      </c>
      <c r="P409" s="212">
        <f t="shared" si="264"/>
        <v>2999.5946158056636</v>
      </c>
      <c r="Q409" s="212">
        <f t="shared" si="264"/>
        <v>2870.7367067040113</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3427.2911928923309</v>
      </c>
      <c r="N411" s="117">
        <f t="shared" si="265"/>
        <v>3275.5332883481842</v>
      </c>
      <c r="O411" s="117">
        <f t="shared" si="265"/>
        <v>3134.6392572687041</v>
      </c>
      <c r="P411" s="117">
        <f t="shared" si="265"/>
        <v>2999.5946158056636</v>
      </c>
      <c r="Q411" s="117">
        <f t="shared" si="265"/>
        <v>2870.7367067040113</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151.7579045441536</v>
      </c>
      <c r="N412" s="117">
        <f t="shared" si="266"/>
        <v>140.89403107947788</v>
      </c>
      <c r="O412" s="117">
        <f t="shared" si="266"/>
        <v>135.04464146304437</v>
      </c>
      <c r="P412" s="117">
        <f t="shared" si="266"/>
        <v>128.85790910164641</v>
      </c>
      <c r="Q412" s="117">
        <f t="shared" si="266"/>
        <v>121.1032160817108</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3275.5332883481774</v>
      </c>
      <c r="N414" s="261">
        <f t="shared" si="268"/>
        <v>3134.6392572687064</v>
      </c>
      <c r="O414" s="261">
        <f t="shared" si="268"/>
        <v>2999.5946158056599</v>
      </c>
      <c r="P414" s="261">
        <f t="shared" si="268"/>
        <v>2870.7367067040173</v>
      </c>
      <c r="Q414" s="261">
        <f t="shared" si="268"/>
        <v>2749.6334906223005</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3427.2911928923309</v>
      </c>
      <c r="N416" s="91">
        <f t="shared" si="269"/>
        <v>3275.5332883481842</v>
      </c>
      <c r="O416" s="91">
        <f t="shared" si="269"/>
        <v>3134.6392572687041</v>
      </c>
      <c r="P416" s="91">
        <f t="shared" si="269"/>
        <v>2999.5946158056636</v>
      </c>
      <c r="Q416" s="91">
        <f t="shared" si="269"/>
        <v>2870.7367067040113</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3275.5332883481774</v>
      </c>
      <c r="N417" s="91">
        <f t="shared" si="270"/>
        <v>3134.6392572687064</v>
      </c>
      <c r="O417" s="91">
        <f t="shared" si="270"/>
        <v>2999.5946158056599</v>
      </c>
      <c r="P417" s="91">
        <f t="shared" si="270"/>
        <v>2870.7367067040173</v>
      </c>
      <c r="Q417" s="91">
        <f t="shared" si="270"/>
        <v>2749.6334906223005</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3351.4122406202541</v>
      </c>
      <c r="N418" s="261">
        <f t="shared" si="271"/>
        <v>3205.0862728084453</v>
      </c>
      <c r="O418" s="261">
        <f t="shared" si="271"/>
        <v>3067.116936537182</v>
      </c>
      <c r="P418" s="261">
        <f t="shared" si="271"/>
        <v>2935.1656612548404</v>
      </c>
      <c r="Q418" s="261">
        <f t="shared" si="271"/>
        <v>2810.1850986631562</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3275.5332883481774</v>
      </c>
      <c r="N421" s="314">
        <f t="shared" si="272"/>
        <v>3134.6392572687064</v>
      </c>
      <c r="O421" s="314">
        <f t="shared" si="272"/>
        <v>2999.5946158056599</v>
      </c>
      <c r="P421" s="314">
        <f t="shared" si="272"/>
        <v>2870.7367067040173</v>
      </c>
      <c r="Q421" s="314">
        <f t="shared" si="272"/>
        <v>2749.6334906223005</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3275.5332883481801</v>
      </c>
      <c r="N422" s="182">
        <f xml:space="preserve"> Inp!N$144</f>
        <v>3134.6392572687</v>
      </c>
      <c r="O422" s="182">
        <f xml:space="preserve"> Inp!O$144</f>
        <v>2999.5946158056599</v>
      </c>
      <c r="P422" s="182">
        <f xml:space="preserve"> Inp!P$144</f>
        <v>2870.73670670401</v>
      </c>
      <c r="Q422" s="182">
        <f xml:space="preserve"> Inp!Q$144</f>
        <v>2749.6334906223001</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219.07960782856901</v>
      </c>
      <c r="O430" s="230">
        <f xml:space="preserve"> Inp!O$145</f>
        <v>456.42646033914502</v>
      </c>
      <c r="P430" s="230">
        <f xml:space="preserve"> Inp!P$145</f>
        <v>654.14980803775904</v>
      </c>
      <c r="Q430" s="230">
        <f xml:space="preserve"> Inp!Q$145</f>
        <v>1043.38036962251</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4.3907897994369502</v>
      </c>
      <c r="O431" s="230">
        <f xml:space="preserve"> Inp!O$146</f>
        <v>9.4714203133951003</v>
      </c>
      <c r="P431" s="230">
        <f xml:space="preserve"> Inp!P$146</f>
        <v>13.7371459687933</v>
      </c>
      <c r="Q431" s="230">
        <f xml:space="preserve"> Inp!Q$146</f>
        <v>21.910987762074299</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224.039764894515</v>
      </c>
      <c r="N432" s="230">
        <f xml:space="preserve"> Inp!N$147</f>
        <v>247.90003003113901</v>
      </c>
      <c r="O432" s="230">
        <f xml:space="preserve"> Inp!O$147</f>
        <v>212.90968280674201</v>
      </c>
      <c r="P432" s="230">
        <f xml:space="preserve"> Inp!P$147</f>
        <v>413.05693922684401</v>
      </c>
      <c r="Q432" s="230">
        <f xml:space="preserve"> Inp!Q$147</f>
        <v>333.978270113088</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4.9601570659456504</v>
      </c>
      <c r="N433" s="230">
        <f xml:space="preserve"> Inp!N$148</f>
        <v>14.9439673200005</v>
      </c>
      <c r="O433" s="230">
        <f xml:space="preserve"> Inp!O$148</f>
        <v>24.6577554215236</v>
      </c>
      <c r="P433" s="230">
        <f xml:space="preserve"> Inp!P$148</f>
        <v>37.563523610885198</v>
      </c>
      <c r="Q433" s="230">
        <f xml:space="preserve"> Inp!Q$148</f>
        <v>51.984262576526604</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202.18660760241721</v>
      </c>
      <c r="O440" s="84">
        <f t="shared" si="288"/>
        <v>412.66850374153523</v>
      </c>
      <c r="P440" s="84">
        <f t="shared" si="288"/>
        <v>579.271265110218</v>
      </c>
      <c r="Q440" s="84">
        <f t="shared" si="288"/>
        <v>904.9439625623653</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4.0522205742587003</v>
      </c>
      <c r="O441" s="84">
        <f t="shared" si="289"/>
        <v>8.5633879467279534</v>
      </c>
      <c r="P441" s="84">
        <f t="shared" si="289"/>
        <v>12.164696567314897</v>
      </c>
      <c r="Q441" s="84">
        <f t="shared" si="289"/>
        <v>19.003823213811049</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210.90825857685007</v>
      </c>
      <c r="N442" s="84">
        <f t="shared" si="290"/>
        <v>228.78471708674107</v>
      </c>
      <c r="O442" s="84">
        <f t="shared" si="290"/>
        <v>192.49786739063813</v>
      </c>
      <c r="P442" s="84">
        <f t="shared" si="290"/>
        <v>365.77556518166404</v>
      </c>
      <c r="Q442" s="84">
        <f t="shared" si="290"/>
        <v>289.66580929178087</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4.6694304001738711</v>
      </c>
      <c r="N443" s="84">
        <f t="shared" si="291"/>
        <v>13.791653575154307</v>
      </c>
      <c r="O443" s="84">
        <f t="shared" si="291"/>
        <v>22.29379740136898</v>
      </c>
      <c r="P443" s="84">
        <f t="shared" si="291"/>
        <v>33.263741083019632</v>
      </c>
      <c r="Q443" s="84">
        <f t="shared" si="291"/>
        <v>45.086955760826065</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202.18660760241721</v>
      </c>
      <c r="O445" s="236">
        <f t="shared" si="292"/>
        <v>412.66850374153523</v>
      </c>
      <c r="P445" s="236">
        <f t="shared" si="292"/>
        <v>579.271265110218</v>
      </c>
      <c r="Q445" s="236">
        <f t="shared" si="292"/>
        <v>904.9439625623653</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4.0522205742587003</v>
      </c>
      <c r="O446" s="236">
        <f t="shared" si="293"/>
        <v>8.5633879467279534</v>
      </c>
      <c r="P446" s="236">
        <f t="shared" si="293"/>
        <v>12.164696567314897</v>
      </c>
      <c r="Q446" s="236">
        <f t="shared" si="293"/>
        <v>19.003823213811049</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206.23882817667592</v>
      </c>
      <c r="O447" s="212">
        <f t="shared" si="294"/>
        <v>421.2318916882632</v>
      </c>
      <c r="P447" s="212">
        <f t="shared" si="294"/>
        <v>591.43596167753287</v>
      </c>
      <c r="Q447" s="212">
        <f t="shared" si="294"/>
        <v>923.94778577617637</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206.23882817667592</v>
      </c>
      <c r="O449" s="262">
        <f t="shared" si="295"/>
        <v>421.2318916882632</v>
      </c>
      <c r="P449" s="262">
        <f t="shared" si="295"/>
        <v>591.43596167753287</v>
      </c>
      <c r="Q449" s="262">
        <f t="shared" si="295"/>
        <v>923.94778577617637</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210.90825857685007</v>
      </c>
      <c r="N450" s="262">
        <f t="shared" si="296"/>
        <v>228.78471708674107</v>
      </c>
      <c r="O450" s="262">
        <f t="shared" si="296"/>
        <v>192.49786739063813</v>
      </c>
      <c r="P450" s="262">
        <f t="shared" si="296"/>
        <v>365.77556518166404</v>
      </c>
      <c r="Q450" s="262">
        <f t="shared" si="296"/>
        <v>289.66580929178087</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4.6694304001738711</v>
      </c>
      <c r="N451" s="262">
        <f t="shared" si="297"/>
        <v>13.791653575154307</v>
      </c>
      <c r="O451" s="262">
        <f t="shared" si="297"/>
        <v>22.29379740136898</v>
      </c>
      <c r="P451" s="262">
        <f t="shared" si="297"/>
        <v>33.263741083019632</v>
      </c>
      <c r="Q451" s="262">
        <f t="shared" si="297"/>
        <v>45.086955760826065</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206.23882817667621</v>
      </c>
      <c r="N452" s="261">
        <f t="shared" si="298"/>
        <v>421.23189168826264</v>
      </c>
      <c r="O452" s="261">
        <f t="shared" si="298"/>
        <v>591.4359616775323</v>
      </c>
      <c r="P452" s="261">
        <f t="shared" si="298"/>
        <v>923.94778577617728</v>
      </c>
      <c r="Q452" s="261">
        <f t="shared" si="298"/>
        <v>1168.5266393071313</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206.23882817667592</v>
      </c>
      <c r="O454" s="84">
        <f t="shared" si="299"/>
        <v>421.2318916882632</v>
      </c>
      <c r="P454" s="84">
        <f t="shared" si="299"/>
        <v>591.43596167753287</v>
      </c>
      <c r="Q454" s="84">
        <f t="shared" si="299"/>
        <v>923.94778577617637</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206.23882817667621</v>
      </c>
      <c r="N455" s="84">
        <f t="shared" si="300"/>
        <v>421.23189168826264</v>
      </c>
      <c r="O455" s="84">
        <f t="shared" si="300"/>
        <v>591.4359616775323</v>
      </c>
      <c r="P455" s="84">
        <f t="shared" si="300"/>
        <v>923.94778577617728</v>
      </c>
      <c r="Q455" s="84">
        <f t="shared" si="300"/>
        <v>1168.5266393071313</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103.1194140883381</v>
      </c>
      <c r="N456" s="261">
        <f t="shared" si="301"/>
        <v>313.73535993246929</v>
      </c>
      <c r="O456" s="261">
        <f t="shared" si="301"/>
        <v>506.33392668289775</v>
      </c>
      <c r="P456" s="261">
        <f t="shared" si="301"/>
        <v>757.69187372685508</v>
      </c>
      <c r="Q456" s="261">
        <f t="shared" si="301"/>
        <v>1046.2372125416539</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206.23882817667621</v>
      </c>
      <c r="N459" s="84">
        <f t="shared" si="302"/>
        <v>421.23189168826264</v>
      </c>
      <c r="O459" s="84">
        <f t="shared" si="302"/>
        <v>591.4359616775323</v>
      </c>
      <c r="P459" s="84">
        <f t="shared" si="302"/>
        <v>923.94778577617728</v>
      </c>
      <c r="Q459" s="84">
        <f t="shared" si="302"/>
        <v>1168.5266393071313</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206.23882817667601</v>
      </c>
      <c r="N460" s="182">
        <f xml:space="preserve"> Inp!N$149</f>
        <v>421.23189168826298</v>
      </c>
      <c r="O460" s="182">
        <f xml:space="preserve"> Inp!O$149</f>
        <v>591.43596167753299</v>
      </c>
      <c r="P460" s="182">
        <f xml:space="preserve"> Inp!P$149</f>
        <v>923.94778577617706</v>
      </c>
      <c r="Q460" s="182">
        <f xml:space="preserve"> Inp!Q$149</f>
        <v>1168.5266393071299</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3427.2911928923309</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3427.2911928923309</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6854.5823857846617</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3442.1601687488333</v>
      </c>
      <c r="N472" s="84">
        <f t="shared" si="308"/>
        <v>3285.7859408443492</v>
      </c>
      <c r="O472" s="84">
        <f t="shared" si="308"/>
        <v>3144.3700692498646</v>
      </c>
      <c r="P472" s="84">
        <f t="shared" si="308"/>
        <v>3009.5409504739723</v>
      </c>
      <c r="Q472" s="84">
        <f t="shared" si="308"/>
        <v>2880.8672714247646</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3427.2911928923309</v>
      </c>
      <c r="N473" s="84">
        <f t="shared" si="309"/>
        <v>3275.5332883481842</v>
      </c>
      <c r="O473" s="84">
        <f t="shared" si="309"/>
        <v>3134.6392572687041</v>
      </c>
      <c r="P473" s="84">
        <f t="shared" si="309"/>
        <v>2999.5946158056636</v>
      </c>
      <c r="Q473" s="84">
        <f t="shared" si="309"/>
        <v>2870.7367067040113</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206.23882817667592</v>
      </c>
      <c r="O474" s="84">
        <f t="shared" si="310"/>
        <v>421.2318916882632</v>
      </c>
      <c r="P474" s="84">
        <f t="shared" si="310"/>
        <v>591.43596167753287</v>
      </c>
      <c r="Q474" s="84">
        <f t="shared" si="310"/>
        <v>923.94778577617637</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6869.4513616411641</v>
      </c>
      <c r="N475" s="317">
        <f t="shared" si="311"/>
        <v>6767.5580573692096</v>
      </c>
      <c r="O475" s="317">
        <f t="shared" si="311"/>
        <v>6700.2412182068319</v>
      </c>
      <c r="P475" s="317">
        <f t="shared" si="311"/>
        <v>6600.5715279571687</v>
      </c>
      <c r="Q475" s="317">
        <f t="shared" si="311"/>
        <v>6675.5517639049531</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3255.3222753269292</v>
      </c>
      <c r="N477" s="84">
        <f t="shared" si="312"/>
        <v>3111.5930420038094</v>
      </c>
      <c r="O477" s="84">
        <f t="shared" si="312"/>
        <v>2977.462510110392</v>
      </c>
      <c r="P477" s="84">
        <f t="shared" si="312"/>
        <v>2850.1603528340033</v>
      </c>
      <c r="Q477" s="84">
        <f t="shared" si="312"/>
        <v>2730.528020563333</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3275.5332883481774</v>
      </c>
      <c r="N478" s="84">
        <f t="shared" si="313"/>
        <v>3134.6392572687064</v>
      </c>
      <c r="O478" s="84">
        <f t="shared" si="313"/>
        <v>2999.5946158056599</v>
      </c>
      <c r="P478" s="84">
        <f t="shared" si="313"/>
        <v>2870.7367067040173</v>
      </c>
      <c r="Q478" s="84">
        <f t="shared" si="313"/>
        <v>2749.6334906223005</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206.23882817667621</v>
      </c>
      <c r="N479" s="84">
        <f t="shared" si="314"/>
        <v>421.23189168826264</v>
      </c>
      <c r="O479" s="84">
        <f t="shared" si="314"/>
        <v>591.4359616775323</v>
      </c>
      <c r="P479" s="84">
        <f t="shared" si="314"/>
        <v>923.94778577617728</v>
      </c>
      <c r="Q479" s="84">
        <f t="shared" si="314"/>
        <v>1168.5266393071313</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6737.0943918517823</v>
      </c>
      <c r="N480" s="212">
        <f t="shared" si="316"/>
        <v>6667.4641909607781</v>
      </c>
      <c r="O480" s="212">
        <f t="shared" si="316"/>
        <v>6568.4930875935843</v>
      </c>
      <c r="P480" s="212">
        <f t="shared" si="316"/>
        <v>6644.8448453141982</v>
      </c>
      <c r="Q480" s="212">
        <f t="shared" si="316"/>
        <v>6648.6881504927651</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6869.4513616411641</v>
      </c>
      <c r="N482" s="84">
        <f t="shared" si="317"/>
        <v>6767.5580573692096</v>
      </c>
      <c r="O482" s="84">
        <f t="shared" si="317"/>
        <v>6700.2412182068319</v>
      </c>
      <c r="P482" s="84">
        <f t="shared" si="317"/>
        <v>6600.5715279571687</v>
      </c>
      <c r="Q482" s="84">
        <f t="shared" si="317"/>
        <v>6675.5517639049531</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6737.0943918517823</v>
      </c>
      <c r="N483" s="84">
        <f t="shared" si="318"/>
        <v>6667.4641909607781</v>
      </c>
      <c r="O483" s="84">
        <f t="shared" si="318"/>
        <v>6568.4930875935843</v>
      </c>
      <c r="P483" s="84">
        <f t="shared" si="318"/>
        <v>6644.8448453141982</v>
      </c>
      <c r="Q483" s="84">
        <f t="shared" si="318"/>
        <v>6648.6881504927651</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6803.2728767464732</v>
      </c>
      <c r="N484" s="212">
        <f t="shared" si="319"/>
        <v>6717.5111241649938</v>
      </c>
      <c r="O484" s="212">
        <f t="shared" si="319"/>
        <v>6634.3671529002077</v>
      </c>
      <c r="P484" s="212">
        <f t="shared" si="319"/>
        <v>6622.7081866356839</v>
      </c>
      <c r="Q484" s="212">
        <f t="shared" si="319"/>
        <v>6662.1199571988591</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7139.7530294497301</v>
      </c>
      <c r="N487" s="182">
        <f xml:space="preserve"> Inp!N$150</f>
        <v>7156.5573288001397</v>
      </c>
      <c r="O487" s="182">
        <f xml:space="preserve"> Inp!O$150</f>
        <v>7224.5410192502304</v>
      </c>
      <c r="P487" s="182">
        <f xml:space="preserve"> Inp!P$150</f>
        <v>7264.99362696753</v>
      </c>
      <c r="Q487" s="182">
        <f xml:space="preserve"> Inp!Q$150</f>
        <v>7503.7797346566404</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157.40203883133401</v>
      </c>
      <c r="N488" s="182">
        <f xml:space="preserve"> Inp!N$151</f>
        <v>176.44055244920901</v>
      </c>
      <c r="O488" s="182">
        <f xml:space="preserve"> Inp!O$151</f>
        <v>186.17085945421101</v>
      </c>
      <c r="P488" s="182">
        <f xml:space="preserve"> Inp!P$151</f>
        <v>188.789873118797</v>
      </c>
      <c r="Q488" s="182">
        <f xml:space="preserve"> Inp!Q$151</f>
        <v>192.98377226309</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6721.2750326667501</v>
      </c>
      <c r="N490" s="197">
        <f t="shared" si="320"/>
        <v>6604.7226520259746</v>
      </c>
      <c r="O490" s="197">
        <f t="shared" si="320"/>
        <v>6531.9187025617903</v>
      </c>
      <c r="P490" s="197">
        <f t="shared" si="320"/>
        <v>6433.3918585637393</v>
      </c>
      <c r="Q490" s="197">
        <f t="shared" si="320"/>
        <v>6508.1732079472849</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148.17632897442456</v>
      </c>
      <c r="N491" s="224">
        <f t="shared" si="321"/>
        <v>162.83540534323473</v>
      </c>
      <c r="O491" s="224">
        <f t="shared" si="321"/>
        <v>168.3225156450377</v>
      </c>
      <c r="P491" s="224">
        <f t="shared" si="321"/>
        <v>167.17966939342207</v>
      </c>
      <c r="Q491" s="224">
        <f t="shared" si="321"/>
        <v>167.37855595766814</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6869.451361641175</v>
      </c>
      <c r="N493" s="8">
        <f t="shared" si="323"/>
        <v>6767.5580573692096</v>
      </c>
      <c r="O493" s="8">
        <f t="shared" si="323"/>
        <v>6700.2412182068283</v>
      </c>
      <c r="P493" s="8">
        <f t="shared" si="323"/>
        <v>6600.5715279571614</v>
      </c>
      <c r="Q493" s="8">
        <f t="shared" si="323"/>
        <v>6675.5517639049531</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6869.4513616411641</v>
      </c>
      <c r="N495" s="84">
        <f t="shared" si="324"/>
        <v>6767.5580573692096</v>
      </c>
      <c r="O495" s="84">
        <f t="shared" si="324"/>
        <v>6700.2412182068319</v>
      </c>
      <c r="P495" s="84">
        <f t="shared" si="324"/>
        <v>6600.5715279571687</v>
      </c>
      <c r="Q495" s="84">
        <f t="shared" si="324"/>
        <v>6675.5517639049531</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6869.451361641175</v>
      </c>
      <c r="N496" s="197">
        <f t="shared" si="325"/>
        <v>6767.5580573692096</v>
      </c>
      <c r="O496" s="197">
        <f t="shared" si="325"/>
        <v>6700.2412182068283</v>
      </c>
      <c r="P496" s="197">
        <f t="shared" si="325"/>
        <v>6600.5715279571614</v>
      </c>
      <c r="Q496" s="197">
        <f t="shared" si="325"/>
        <v>6675.5517639049531</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6737.0943918517823</v>
      </c>
      <c r="N500" s="84">
        <f t="shared" si="327"/>
        <v>6667.4641909607781</v>
      </c>
      <c r="O500" s="84">
        <f t="shared" si="327"/>
        <v>6568.4930875935843</v>
      </c>
      <c r="P500" s="84">
        <f t="shared" si="327"/>
        <v>6644.8448453141982</v>
      </c>
      <c r="Q500" s="84">
        <f t="shared" si="327"/>
        <v>6648.6881504927651</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6737.0943918517896</v>
      </c>
      <c r="N501" s="182">
        <f xml:space="preserve"> Inp!N$152</f>
        <v>6667.4641909607699</v>
      </c>
      <c r="O501" s="182">
        <f xml:space="preserve"> Inp!O$152</f>
        <v>6568.4930875935797</v>
      </c>
      <c r="P501" s="182">
        <f xml:space="preserve"> Inp!P$152</f>
        <v>6644.84484531419</v>
      </c>
      <c r="Q501" s="182">
        <f xml:space="preserve"> Inp!Q$152</f>
        <v>6648.6881504927696</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6803.2728767464732</v>
      </c>
      <c r="N510" s="84">
        <f t="shared" si="330"/>
        <v>6717.5111241649938</v>
      </c>
      <c r="O510" s="84">
        <f t="shared" si="330"/>
        <v>6634.3671529002077</v>
      </c>
      <c r="P510" s="84">
        <f t="shared" si="330"/>
        <v>6622.7081866356839</v>
      </c>
      <c r="Q510" s="84">
        <f t="shared" si="330"/>
        <v>6662.1199571988591</v>
      </c>
    </row>
    <row r="511" spans="1:17" hidden="1" outlineLevel="2">
      <c r="B511" s="270"/>
      <c r="E511" s="84" t="s">
        <v>685</v>
      </c>
      <c r="G511" s="70" t="s">
        <v>170</v>
      </c>
      <c r="J511" s="84">
        <f t="shared" ref="J511:Q511" si="331" xml:space="preserve"> J509 * J510</f>
        <v>0</v>
      </c>
      <c r="K511" s="84">
        <f t="shared" si="331"/>
        <v>0</v>
      </c>
      <c r="L511" s="84">
        <f t="shared" si="331"/>
        <v>0</v>
      </c>
      <c r="M511" s="84">
        <f t="shared" si="331"/>
        <v>2721.3091506985893</v>
      </c>
      <c r="N511" s="84">
        <f t="shared" si="331"/>
        <v>2687.0044496659975</v>
      </c>
      <c r="O511" s="84">
        <f t="shared" si="331"/>
        <v>2653.7468611600834</v>
      </c>
      <c r="P511" s="84">
        <f t="shared" si="331"/>
        <v>2649.0832746542737</v>
      </c>
      <c r="Q511" s="84">
        <f t="shared" si="331"/>
        <v>2664.8479828795439</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6803.2728767464732</v>
      </c>
      <c r="N516" s="84">
        <f t="shared" si="332"/>
        <v>6717.5111241649938</v>
      </c>
      <c r="O516" s="84">
        <f t="shared" si="332"/>
        <v>6634.3671529002077</v>
      </c>
      <c r="P516" s="84">
        <f t="shared" si="332"/>
        <v>6622.7081866356839</v>
      </c>
      <c r="Q516" s="84">
        <f t="shared" si="332"/>
        <v>6662.1199571988591</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227.79501084610601</v>
      </c>
      <c r="N525" s="297">
        <f>Inp!N$156</f>
        <v>212.14702810691</v>
      </c>
      <c r="O525" s="297">
        <f>Inp!O$156</f>
        <v>197.971428181851</v>
      </c>
      <c r="P525" s="297">
        <f>Inp!P$156</f>
        <v>184.18388239570001</v>
      </c>
      <c r="Q525" s="297">
        <f>Inp!Q$156</f>
        <v>170.40290116872299</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5.5258722194606502</v>
      </c>
      <c r="N526" s="297">
        <f>Inp!N$157</f>
        <v>6.2769317373202496</v>
      </c>
      <c r="O526" s="297">
        <f>Inp!O$157</f>
        <v>6.2368291701010596</v>
      </c>
      <c r="P526" s="297">
        <f>Inp!P$157</f>
        <v>5.8938842366625304</v>
      </c>
      <c r="Q526" s="297">
        <f>Inp!Q$157</f>
        <v>5.45289283739924</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21.1738549586576</v>
      </c>
      <c r="N527" s="297">
        <f>Inp!N$158</f>
        <v>20.452531662378501</v>
      </c>
      <c r="O527" s="297">
        <f>Inp!O$158</f>
        <v>20.0243749562521</v>
      </c>
      <c r="P527" s="297">
        <f>Inp!P$158</f>
        <v>19.674865463640199</v>
      </c>
      <c r="Q527" s="297">
        <f>Inp!Q$158</f>
        <v>19.257611512209699</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227.79501084610601</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218.69659391225309</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214.44340058412155</v>
      </c>
      <c r="N534" s="84">
        <f t="shared" si="343"/>
        <v>195.7885918776841</v>
      </c>
      <c r="O534" s="84">
        <f t="shared" si="343"/>
        <v>178.99175475206914</v>
      </c>
      <c r="P534" s="84">
        <f t="shared" si="343"/>
        <v>163.10091244742858</v>
      </c>
      <c r="Q534" s="84">
        <f t="shared" si="343"/>
        <v>147.79372998127036</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5.2019876358706716</v>
      </c>
      <c r="N535" s="84">
        <f t="shared" si="344"/>
        <v>5.7929240731242082</v>
      </c>
      <c r="O535" s="84">
        <f t="shared" si="344"/>
        <v>5.6388995497867516</v>
      </c>
      <c r="P535" s="84">
        <f t="shared" si="344"/>
        <v>5.2192291983178301</v>
      </c>
      <c r="Q535" s="84">
        <f t="shared" si="344"/>
        <v>4.729399359400742</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19.932804691131004</v>
      </c>
      <c r="N536" s="84">
        <f t="shared" si="345"/>
        <v>18.875458262337105</v>
      </c>
      <c r="O536" s="84">
        <f t="shared" si="345"/>
        <v>18.104622693031274</v>
      </c>
      <c r="P536" s="84">
        <f t="shared" si="345"/>
        <v>17.42274333486975</v>
      </c>
      <c r="Q536" s="84">
        <f t="shared" si="345"/>
        <v>16.702498703948873</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214.44340058412155</v>
      </c>
      <c r="N538" s="84">
        <f t="shared" si="346"/>
        <v>195.7885918776841</v>
      </c>
      <c r="O538" s="84">
        <f t="shared" si="346"/>
        <v>178.99175475206914</v>
      </c>
      <c r="P538" s="84">
        <f t="shared" si="346"/>
        <v>163.10091244742858</v>
      </c>
      <c r="Q538" s="84">
        <f t="shared" si="346"/>
        <v>147.79372998127036</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5.2019876358706716</v>
      </c>
      <c r="N539" s="84">
        <f t="shared" si="347"/>
        <v>5.7929240731242082</v>
      </c>
      <c r="O539" s="84">
        <f t="shared" si="347"/>
        <v>5.6388995497867516</v>
      </c>
      <c r="P539" s="84">
        <f t="shared" si="347"/>
        <v>5.2192291983178301</v>
      </c>
      <c r="Q539" s="84">
        <f t="shared" si="347"/>
        <v>4.729399359400742</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219.64538821999221</v>
      </c>
      <c r="N540" s="212">
        <f t="shared" si="348"/>
        <v>201.5815159508083</v>
      </c>
      <c r="O540" s="212">
        <f t="shared" si="348"/>
        <v>184.63065430185588</v>
      </c>
      <c r="P540" s="212">
        <f t="shared" si="348"/>
        <v>168.32014164574642</v>
      </c>
      <c r="Q540" s="212">
        <f t="shared" si="348"/>
        <v>152.52312934067109</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219.64538821999221</v>
      </c>
      <c r="N542" s="314">
        <f t="shared" si="349"/>
        <v>201.5815159508083</v>
      </c>
      <c r="O542" s="314">
        <f t="shared" si="349"/>
        <v>184.63065430185588</v>
      </c>
      <c r="P542" s="314">
        <f t="shared" si="349"/>
        <v>168.32014164574642</v>
      </c>
      <c r="Q542" s="314">
        <f t="shared" si="349"/>
        <v>152.52312934067109</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19.932804691131004</v>
      </c>
      <c r="N543" s="314">
        <f t="shared" si="350"/>
        <v>18.875458262337105</v>
      </c>
      <c r="O543" s="314">
        <f t="shared" si="350"/>
        <v>18.104622693031274</v>
      </c>
      <c r="P543" s="314">
        <f t="shared" si="350"/>
        <v>17.42274333486975</v>
      </c>
      <c r="Q543" s="314">
        <f t="shared" si="350"/>
        <v>16.702498703948873</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199.71258352886122</v>
      </c>
      <c r="N544" s="317">
        <f t="shared" si="351"/>
        <v>182.70605768847119</v>
      </c>
      <c r="O544" s="317">
        <f t="shared" si="351"/>
        <v>166.52603160882461</v>
      </c>
      <c r="P544" s="317">
        <f t="shared" si="351"/>
        <v>150.89739831087667</v>
      </c>
      <c r="Q544" s="317">
        <f t="shared" si="351"/>
        <v>135.82063063672223</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219.64538821999221</v>
      </c>
      <c r="N546" s="91">
        <f t="shared" si="352"/>
        <v>201.5815159508083</v>
      </c>
      <c r="O546" s="91">
        <f t="shared" si="352"/>
        <v>184.63065430185588</v>
      </c>
      <c r="P546" s="91">
        <f t="shared" si="352"/>
        <v>168.32014164574642</v>
      </c>
      <c r="Q546" s="91">
        <f t="shared" si="352"/>
        <v>152.52312934067109</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199.71258352886122</v>
      </c>
      <c r="N547" s="91">
        <f t="shared" si="353"/>
        <v>182.70605768847119</v>
      </c>
      <c r="O547" s="91">
        <f t="shared" si="353"/>
        <v>166.52603160882461</v>
      </c>
      <c r="P547" s="91">
        <f t="shared" si="353"/>
        <v>150.89739831087667</v>
      </c>
      <c r="Q547" s="91">
        <f t="shared" si="353"/>
        <v>135.82063063672223</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209.6789858744267</v>
      </c>
      <c r="N548" s="317">
        <f t="shared" si="354"/>
        <v>192.14378681963973</v>
      </c>
      <c r="O548" s="317">
        <f t="shared" si="354"/>
        <v>175.57834295534025</v>
      </c>
      <c r="P548" s="317">
        <f t="shared" si="354"/>
        <v>159.60876997831156</v>
      </c>
      <c r="Q548" s="317">
        <f t="shared" si="354"/>
        <v>144.17187998869667</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199.71258352886122</v>
      </c>
      <c r="N551" s="84">
        <f t="shared" si="355"/>
        <v>182.70605768847119</v>
      </c>
      <c r="O551" s="84">
        <f t="shared" si="355"/>
        <v>166.52603160882461</v>
      </c>
      <c r="P551" s="84">
        <f t="shared" si="355"/>
        <v>150.89739831087667</v>
      </c>
      <c r="Q551" s="84">
        <f t="shared" si="355"/>
        <v>135.82063063672223</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199.71258352886201</v>
      </c>
      <c r="N552" s="182">
        <f xml:space="preserve"> Inp!N$159</f>
        <v>182.70605768847099</v>
      </c>
      <c r="O552" s="182">
        <f xml:space="preserve"> Inp!O$159</f>
        <v>166.52603160882501</v>
      </c>
      <c r="P552" s="182">
        <f xml:space="preserve"> Inp!P$159</f>
        <v>150.89739831087701</v>
      </c>
      <c r="Q552" s="182">
        <f xml:space="preserve"> Inp!Q$159</f>
        <v>135.820630636722</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227.79501084610601</v>
      </c>
      <c r="N559" s="156">
        <f>Inp!N$160</f>
        <v>213.553754348616</v>
      </c>
      <c r="O559" s="156">
        <f>Inp!O$160</f>
        <v>199.614862543642</v>
      </c>
      <c r="P559" s="156">
        <f>Inp!P$160</f>
        <v>185.81455484892501</v>
      </c>
      <c r="Q559" s="156">
        <f>Inp!Q$160</f>
        <v>171.976339577917</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4.5180043669949903</v>
      </c>
      <c r="N560" s="156">
        <f>Inp!N$161</f>
        <v>4.2800407373336897</v>
      </c>
      <c r="O560" s="156">
        <f>Inp!O$161</f>
        <v>4.14225823486787</v>
      </c>
      <c r="P560" s="156">
        <f>Inp!P$161</f>
        <v>3.9021056518275401</v>
      </c>
      <c r="Q560" s="156">
        <f>Inp!Q$161</f>
        <v>3.6115031311364998</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18.7592608644858</v>
      </c>
      <c r="N562" s="156">
        <f>Inp!N$164</f>
        <v>18.218932542307702</v>
      </c>
      <c r="O562" s="156">
        <f>Inp!O$164</f>
        <v>17.942565929584301</v>
      </c>
      <c r="P562" s="156">
        <f>Inp!P$164</f>
        <v>17.740320922836201</v>
      </c>
      <c r="Q562" s="156">
        <f>Inp!Q$164</f>
        <v>17.472390281759701</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227.79501084610601</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218.69659391225309</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214.44340058412155</v>
      </c>
      <c r="N570" s="84">
        <f t="shared" si="359"/>
        <v>197.08684692503837</v>
      </c>
      <c r="O570" s="84">
        <f t="shared" si="359"/>
        <v>180.47763179472304</v>
      </c>
      <c r="P570" s="84">
        <f t="shared" si="359"/>
        <v>164.54492677465666</v>
      </c>
      <c r="Q570" s="84">
        <f t="shared" si="359"/>
        <v>149.15840352729364</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4.2531933281315721</v>
      </c>
      <c r="N571" s="84">
        <f t="shared" si="360"/>
        <v>3.9500112569071306</v>
      </c>
      <c r="O571" s="84">
        <f t="shared" si="360"/>
        <v>3.7451367447536508</v>
      </c>
      <c r="P571" s="84">
        <f t="shared" si="360"/>
        <v>3.4554434622678918</v>
      </c>
      <c r="Q571" s="84">
        <f t="shared" si="360"/>
        <v>3.1323264740733774</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17.659735730308377</v>
      </c>
      <c r="N573" s="84">
        <f t="shared" si="362"/>
        <v>16.814089642468836</v>
      </c>
      <c r="O573" s="84">
        <f t="shared" si="362"/>
        <v>16.222398302551646</v>
      </c>
      <c r="P573" s="84">
        <f t="shared" si="362"/>
        <v>15.709640235558114</v>
      </c>
      <c r="Q573" s="84">
        <f t="shared" si="362"/>
        <v>15.154141823400725</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214.44340058412155</v>
      </c>
      <c r="N576" s="84">
        <f t="shared" si="364"/>
        <v>197.08684692503837</v>
      </c>
      <c r="O576" s="84">
        <f t="shared" si="364"/>
        <v>180.47763179472304</v>
      </c>
      <c r="P576" s="84">
        <f t="shared" si="364"/>
        <v>164.54492677465666</v>
      </c>
      <c r="Q576" s="84">
        <f t="shared" si="364"/>
        <v>149.15840352729364</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4.2531933281315721</v>
      </c>
      <c r="N577" s="84">
        <f t="shared" si="365"/>
        <v>3.9500112569071306</v>
      </c>
      <c r="O577" s="84">
        <f t="shared" si="365"/>
        <v>3.7451367447536508</v>
      </c>
      <c r="P577" s="84">
        <f t="shared" si="365"/>
        <v>3.4554434622678918</v>
      </c>
      <c r="Q577" s="84">
        <f t="shared" si="365"/>
        <v>3.1323264740733774</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218.69659391225312</v>
      </c>
      <c r="N580" s="212">
        <f t="shared" si="367"/>
        <v>201.03685818194549</v>
      </c>
      <c r="O580" s="212">
        <f t="shared" si="367"/>
        <v>184.22276853947668</v>
      </c>
      <c r="P580" s="212">
        <f t="shared" si="367"/>
        <v>168.00037023692454</v>
      </c>
      <c r="Q580" s="212">
        <f t="shared" si="367"/>
        <v>152.29073000136702</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218.69659391225312</v>
      </c>
      <c r="N582" s="117">
        <f t="shared" si="368"/>
        <v>201.03685818194549</v>
      </c>
      <c r="O582" s="117">
        <f t="shared" si="368"/>
        <v>184.22276853947668</v>
      </c>
      <c r="P582" s="117">
        <f t="shared" si="368"/>
        <v>168.00037023692454</v>
      </c>
      <c r="Q582" s="117">
        <f t="shared" si="368"/>
        <v>152.29073000136702</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17.659735730308377</v>
      </c>
      <c r="N583" s="117">
        <f t="shared" si="369"/>
        <v>16.814089642468836</v>
      </c>
      <c r="O583" s="117">
        <f t="shared" si="369"/>
        <v>16.222398302551646</v>
      </c>
      <c r="P583" s="117">
        <f t="shared" si="369"/>
        <v>15.709640235558114</v>
      </c>
      <c r="Q583" s="117">
        <f t="shared" si="369"/>
        <v>15.154141823400725</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201.03685818194475</v>
      </c>
      <c r="N585" s="261">
        <f t="shared" si="371"/>
        <v>184.22276853947665</v>
      </c>
      <c r="O585" s="261">
        <f t="shared" si="371"/>
        <v>168.00037023692502</v>
      </c>
      <c r="P585" s="261">
        <f t="shared" si="371"/>
        <v>152.29073000136643</v>
      </c>
      <c r="Q585" s="261">
        <f t="shared" si="371"/>
        <v>137.1365881779663</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218.69659391225312</v>
      </c>
      <c r="N587" s="91">
        <f t="shared" si="372"/>
        <v>201.03685818194549</v>
      </c>
      <c r="O587" s="91">
        <f t="shared" si="372"/>
        <v>184.22276853947668</v>
      </c>
      <c r="P587" s="91">
        <f t="shared" si="372"/>
        <v>168.00037023692454</v>
      </c>
      <c r="Q587" s="91">
        <f t="shared" si="372"/>
        <v>152.29073000136702</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201.03685818194475</v>
      </c>
      <c r="N588" s="91">
        <f t="shared" si="373"/>
        <v>184.22276853947665</v>
      </c>
      <c r="O588" s="91">
        <f t="shared" si="373"/>
        <v>168.00037023692502</v>
      </c>
      <c r="P588" s="91">
        <f t="shared" si="373"/>
        <v>152.29073000136643</v>
      </c>
      <c r="Q588" s="91">
        <f t="shared" si="373"/>
        <v>137.1365881779663</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209.86672604709895</v>
      </c>
      <c r="N589" s="261">
        <f t="shared" si="374"/>
        <v>192.62981336071107</v>
      </c>
      <c r="O589" s="261">
        <f t="shared" si="374"/>
        <v>176.11156938820085</v>
      </c>
      <c r="P589" s="261">
        <f t="shared" si="374"/>
        <v>160.14555011914547</v>
      </c>
      <c r="Q589" s="261">
        <f t="shared" si="374"/>
        <v>144.71365908966666</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201.03685818194475</v>
      </c>
      <c r="N592" s="84">
        <f t="shared" si="375"/>
        <v>184.22276853947665</v>
      </c>
      <c r="O592" s="84">
        <f t="shared" si="375"/>
        <v>168.00037023692502</v>
      </c>
      <c r="P592" s="84">
        <f t="shared" si="375"/>
        <v>152.29073000136643</v>
      </c>
      <c r="Q592" s="84">
        <f t="shared" si="375"/>
        <v>137.1365881779663</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201.03685818194501</v>
      </c>
      <c r="N593" s="182">
        <f xml:space="preserve"> Inp!N$166</f>
        <v>184.22276853947599</v>
      </c>
      <c r="O593" s="182">
        <f xml:space="preserve"> Inp!O$166</f>
        <v>168.00037023692499</v>
      </c>
      <c r="P593" s="182">
        <f xml:space="preserve"> Inp!P$166</f>
        <v>152.290730001367</v>
      </c>
      <c r="Q593" s="182">
        <f xml:space="preserve"> Inp!Q$166</f>
        <v>137.13658817796599</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35.293471966396503</v>
      </c>
      <c r="O602" s="230">
        <f xml:space="preserve"> Inp!O$167</f>
        <v>71.572539676240297</v>
      </c>
      <c r="P602" s="230">
        <f xml:space="preserve"> Inp!P$167</f>
        <v>101.28894944400599</v>
      </c>
      <c r="Q602" s="230">
        <f xml:space="preserve"> Inp!Q$167</f>
        <v>124.397156732985</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0.70735116897794204</v>
      </c>
      <c r="O603" s="230">
        <f xml:space="preserve"> Inp!O$168</f>
        <v>1.4852197781590399</v>
      </c>
      <c r="P603" s="230">
        <f xml:space="preserve"> Inp!P$168</f>
        <v>2.12706793832418</v>
      </c>
      <c r="Q603" s="230">
        <f xml:space="preserve"> Inp!Q$168</f>
        <v>2.6123402913928602</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36.778398614062702</v>
      </c>
      <c r="N604" s="230">
        <f xml:space="preserve"> Inp!N$169</f>
        <v>40.266597706714599</v>
      </c>
      <c r="O604" s="230">
        <f xml:space="preserve"> Inp!O$169</f>
        <v>36.261104674696199</v>
      </c>
      <c r="P604" s="230">
        <f xml:space="preserve"> Inp!P$169</f>
        <v>32.154921586906497</v>
      </c>
      <c r="Q604" s="230">
        <f xml:space="preserve"> Inp!Q$169</f>
        <v>35.294042685420898</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1.48492664766622</v>
      </c>
      <c r="N605" s="230">
        <f xml:space="preserve"> Inp!N$170</f>
        <v>4.6948811658487299</v>
      </c>
      <c r="O605" s="230">
        <f xml:space="preserve"> Inp!O$170</f>
        <v>8.0299146850895404</v>
      </c>
      <c r="P605" s="230">
        <f xml:space="preserve"> Inp!P$170</f>
        <v>11.1737822362518</v>
      </c>
      <c r="Q605" s="230">
        <f xml:space="preserve"> Inp!Q$170</f>
        <v>14.3944768995103</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32.572029127332456</v>
      </c>
      <c r="O612" s="84">
        <f t="shared" si="391"/>
        <v>64.710825124444796</v>
      </c>
      <c r="P612" s="84">
        <f t="shared" si="391"/>
        <v>89.694710852422162</v>
      </c>
      <c r="Q612" s="84">
        <f t="shared" si="391"/>
        <v>107.89205856553276</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0.65280805756766647</v>
      </c>
      <c r="O613" s="84">
        <f t="shared" si="392"/>
        <v>1.3428306131174157</v>
      </c>
      <c r="P613" s="84">
        <f t="shared" si="392"/>
        <v>1.8835889279009133</v>
      </c>
      <c r="Q613" s="84">
        <f t="shared" si="392"/>
        <v>2.2657332298763397</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34.622728731166895</v>
      </c>
      <c r="N614" s="84">
        <f t="shared" si="393"/>
        <v>37.161682325004712</v>
      </c>
      <c r="O614" s="84">
        <f t="shared" si="393"/>
        <v>32.784724616980562</v>
      </c>
      <c r="P614" s="84">
        <f t="shared" si="393"/>
        <v>28.474245315519568</v>
      </c>
      <c r="Q614" s="84">
        <f t="shared" si="393"/>
        <v>30.611205436178061</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1.3978915462667927</v>
      </c>
      <c r="N615" s="84">
        <f t="shared" si="394"/>
        <v>4.3328637723426242</v>
      </c>
      <c r="O615" s="84">
        <f t="shared" si="394"/>
        <v>7.2600805742196926</v>
      </c>
      <c r="P615" s="84">
        <f t="shared" si="394"/>
        <v>9.8947533004336581</v>
      </c>
      <c r="Q615" s="84">
        <f t="shared" si="394"/>
        <v>12.484608052543768</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32.572029127332456</v>
      </c>
      <c r="O617" s="236">
        <f t="shared" si="395"/>
        <v>64.710825124444796</v>
      </c>
      <c r="P617" s="236">
        <f t="shared" si="395"/>
        <v>89.694710852422162</v>
      </c>
      <c r="Q617" s="236">
        <f t="shared" si="395"/>
        <v>107.89205856553276</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0.65280805756766647</v>
      </c>
      <c r="O618" s="236">
        <f t="shared" si="396"/>
        <v>1.3428306131174157</v>
      </c>
      <c r="P618" s="236">
        <f t="shared" si="396"/>
        <v>1.8835889279009133</v>
      </c>
      <c r="Q618" s="236">
        <f t="shared" si="396"/>
        <v>2.2657332298763397</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33.224837184900124</v>
      </c>
      <c r="O619" s="212">
        <f t="shared" si="397"/>
        <v>66.05365573756221</v>
      </c>
      <c r="P619" s="212">
        <f t="shared" si="397"/>
        <v>91.578299780323078</v>
      </c>
      <c r="Q619" s="212">
        <f t="shared" si="397"/>
        <v>110.15779179540911</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33.224837184900124</v>
      </c>
      <c r="O621" s="262">
        <f t="shared" si="398"/>
        <v>66.05365573756221</v>
      </c>
      <c r="P621" s="262">
        <f t="shared" si="398"/>
        <v>91.578299780323078</v>
      </c>
      <c r="Q621" s="262">
        <f t="shared" si="398"/>
        <v>110.15779179540911</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34.622728731166895</v>
      </c>
      <c r="N622" s="262">
        <f t="shared" si="399"/>
        <v>37.161682325004712</v>
      </c>
      <c r="O622" s="262">
        <f t="shared" si="399"/>
        <v>32.784724616980562</v>
      </c>
      <c r="P622" s="262">
        <f t="shared" si="399"/>
        <v>28.474245315519568</v>
      </c>
      <c r="Q622" s="262">
        <f t="shared" si="399"/>
        <v>30.611205436178061</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1.3978915462667927</v>
      </c>
      <c r="N623" s="262">
        <f t="shared" si="400"/>
        <v>4.3328637723426242</v>
      </c>
      <c r="O623" s="262">
        <f t="shared" si="400"/>
        <v>7.2600805742196926</v>
      </c>
      <c r="P623" s="262">
        <f t="shared" si="400"/>
        <v>9.8947533004336581</v>
      </c>
      <c r="Q623" s="262">
        <f t="shared" si="400"/>
        <v>12.484608052543768</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33.224837184900103</v>
      </c>
      <c r="N624" s="261">
        <f t="shared" si="401"/>
        <v>66.053655737562224</v>
      </c>
      <c r="O624" s="261">
        <f t="shared" si="401"/>
        <v>91.578299780323078</v>
      </c>
      <c r="P624" s="261">
        <f t="shared" si="401"/>
        <v>110.15779179540898</v>
      </c>
      <c r="Q624" s="261">
        <f t="shared" si="401"/>
        <v>128.28438917904342</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33.224837184900124</v>
      </c>
      <c r="O626" s="84">
        <f t="shared" si="402"/>
        <v>66.05365573756221</v>
      </c>
      <c r="P626" s="84">
        <f t="shared" si="402"/>
        <v>91.578299780323078</v>
      </c>
      <c r="Q626" s="84">
        <f t="shared" si="402"/>
        <v>110.15779179540911</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33.224837184900103</v>
      </c>
      <c r="N627" s="84">
        <f t="shared" si="403"/>
        <v>66.053655737562224</v>
      </c>
      <c r="O627" s="84">
        <f t="shared" si="403"/>
        <v>91.578299780323078</v>
      </c>
      <c r="P627" s="84">
        <f t="shared" si="403"/>
        <v>110.15779179540898</v>
      </c>
      <c r="Q627" s="84">
        <f t="shared" si="403"/>
        <v>128.28438917904342</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16.612418592450052</v>
      </c>
      <c r="N628" s="261">
        <f t="shared" si="404"/>
        <v>49.639246461231174</v>
      </c>
      <c r="O628" s="261">
        <f t="shared" si="404"/>
        <v>78.815977758942637</v>
      </c>
      <c r="P628" s="261">
        <f t="shared" si="404"/>
        <v>100.86804578786604</v>
      </c>
      <c r="Q628" s="261">
        <f t="shared" si="404"/>
        <v>119.22109048722626</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33.224837184900103</v>
      </c>
      <c r="N631" s="84">
        <f t="shared" si="405"/>
        <v>66.053655737562224</v>
      </c>
      <c r="O631" s="84">
        <f t="shared" si="405"/>
        <v>91.578299780323078</v>
      </c>
      <c r="P631" s="84">
        <f t="shared" si="405"/>
        <v>110.15779179540898</v>
      </c>
      <c r="Q631" s="84">
        <f t="shared" si="405"/>
        <v>128.28438917904342</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33.224837184900103</v>
      </c>
      <c r="N632" s="182">
        <f xml:space="preserve"> Inp!N$171</f>
        <v>66.053655737562195</v>
      </c>
      <c r="O632" s="182">
        <f xml:space="preserve"> Inp!O$171</f>
        <v>91.578299780322993</v>
      </c>
      <c r="P632" s="182">
        <f xml:space="preserve"> Inp!P$171</f>
        <v>110.157791795409</v>
      </c>
      <c r="Q632" s="182">
        <f xml:space="preserve"> Inp!Q$171</f>
        <v>128.28438917904299</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218.69659391225309</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218.69659391225309</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437.39318782450619</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219.64538821999221</v>
      </c>
      <c r="N644" s="84">
        <f t="shared" si="411"/>
        <v>201.5815159508083</v>
      </c>
      <c r="O644" s="84">
        <f t="shared" si="411"/>
        <v>184.63065430185588</v>
      </c>
      <c r="P644" s="84">
        <f t="shared" si="411"/>
        <v>168.32014164574642</v>
      </c>
      <c r="Q644" s="84">
        <f t="shared" si="411"/>
        <v>152.52312934067109</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218.69659391225312</v>
      </c>
      <c r="N645" s="84">
        <f t="shared" si="412"/>
        <v>201.03685818194549</v>
      </c>
      <c r="O645" s="84">
        <f t="shared" si="412"/>
        <v>184.22276853947668</v>
      </c>
      <c r="P645" s="84">
        <f t="shared" si="412"/>
        <v>168.00037023692454</v>
      </c>
      <c r="Q645" s="84">
        <f t="shared" si="412"/>
        <v>152.29073000136702</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33.224837184900124</v>
      </c>
      <c r="O646" s="84">
        <f t="shared" si="413"/>
        <v>66.05365573756221</v>
      </c>
      <c r="P646" s="84">
        <f t="shared" si="413"/>
        <v>91.578299780323078</v>
      </c>
      <c r="Q646" s="84">
        <f t="shared" si="413"/>
        <v>110.15779179540911</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438.34198213224533</v>
      </c>
      <c r="N647" s="317">
        <f t="shared" si="414"/>
        <v>435.84321131765392</v>
      </c>
      <c r="O647" s="317">
        <f t="shared" si="414"/>
        <v>434.90707857889475</v>
      </c>
      <c r="P647" s="317">
        <f t="shared" si="414"/>
        <v>427.89881166299404</v>
      </c>
      <c r="Q647" s="317">
        <f t="shared" si="414"/>
        <v>414.97165113744722</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199.71258352886122</v>
      </c>
      <c r="N649" s="84">
        <f t="shared" si="415"/>
        <v>182.70605768847119</v>
      </c>
      <c r="O649" s="84">
        <f t="shared" si="415"/>
        <v>166.52603160882461</v>
      </c>
      <c r="P649" s="84">
        <f t="shared" si="415"/>
        <v>150.89739831087667</v>
      </c>
      <c r="Q649" s="84">
        <f t="shared" si="415"/>
        <v>135.82063063672223</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201.03685818194475</v>
      </c>
      <c r="N650" s="84">
        <f t="shared" si="416"/>
        <v>184.22276853947665</v>
      </c>
      <c r="O650" s="84">
        <f t="shared" si="416"/>
        <v>168.00037023692502</v>
      </c>
      <c r="P650" s="84">
        <f t="shared" si="416"/>
        <v>152.29073000136643</v>
      </c>
      <c r="Q650" s="84">
        <f t="shared" si="416"/>
        <v>137.1365881779663</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33.224837184900103</v>
      </c>
      <c r="N651" s="84">
        <f t="shared" si="417"/>
        <v>66.053655737562224</v>
      </c>
      <c r="O651" s="84">
        <f t="shared" si="417"/>
        <v>91.578299780323078</v>
      </c>
      <c r="P651" s="84">
        <f t="shared" si="417"/>
        <v>110.15779179540898</v>
      </c>
      <c r="Q651" s="84">
        <f t="shared" si="417"/>
        <v>128.28438917904342</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433.97427889570605</v>
      </c>
      <c r="N652" s="212">
        <f t="shared" si="419"/>
        <v>432.98248196551009</v>
      </c>
      <c r="O652" s="212">
        <f t="shared" si="419"/>
        <v>426.10470162607271</v>
      </c>
      <c r="P652" s="212">
        <f t="shared" si="419"/>
        <v>413.34592010765203</v>
      </c>
      <c r="Q652" s="212">
        <f t="shared" si="419"/>
        <v>401.24160799373192</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438.34198213224533</v>
      </c>
      <c r="N654" s="84">
        <f t="shared" si="420"/>
        <v>435.84321131765392</v>
      </c>
      <c r="O654" s="84">
        <f t="shared" si="420"/>
        <v>434.90707857889475</v>
      </c>
      <c r="P654" s="84">
        <f t="shared" si="420"/>
        <v>427.89881166299404</v>
      </c>
      <c r="Q654" s="84">
        <f t="shared" si="420"/>
        <v>414.97165113744722</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433.97427889570605</v>
      </c>
      <c r="N655" s="84">
        <f t="shared" si="421"/>
        <v>432.98248196551009</v>
      </c>
      <c r="O655" s="84">
        <f t="shared" si="421"/>
        <v>426.10470162607271</v>
      </c>
      <c r="P655" s="84">
        <f t="shared" si="421"/>
        <v>413.34592010765203</v>
      </c>
      <c r="Q655" s="84">
        <f t="shared" si="421"/>
        <v>401.24160799373192</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436.15813051397572</v>
      </c>
      <c r="N656" s="212">
        <f t="shared" si="422"/>
        <v>434.41284664158201</v>
      </c>
      <c r="O656" s="212">
        <f t="shared" si="422"/>
        <v>430.5058901024837</v>
      </c>
      <c r="P656" s="212">
        <f t="shared" si="422"/>
        <v>420.62236588532301</v>
      </c>
      <c r="Q656" s="212">
        <f t="shared" si="422"/>
        <v>408.10662956558957</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455.59002169221299</v>
      </c>
      <c r="N659" s="182">
        <f xml:space="preserve"> Inp!N$172</f>
        <v>460.99425442192199</v>
      </c>
      <c r="O659" s="182">
        <f xml:space="preserve"> Inp!O$172</f>
        <v>469.15883040173298</v>
      </c>
      <c r="P659" s="182">
        <f xml:space="preserve"> Inp!P$172</f>
        <v>471.28738668863099</v>
      </c>
      <c r="Q659" s="182">
        <f xml:space="preserve"> Inp!Q$172</f>
        <v>466.77639747962399</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10.0438765864556</v>
      </c>
      <c r="N660" s="182">
        <f xml:space="preserve"> Inp!N$173</f>
        <v>11.264323643631901</v>
      </c>
      <c r="O660" s="182">
        <f xml:space="preserve"> Inp!O$173</f>
        <v>11.864307183128</v>
      </c>
      <c r="P660" s="182">
        <f xml:space="preserve"> Inp!P$173</f>
        <v>11.923057826814301</v>
      </c>
      <c r="Q660" s="182">
        <f xml:space="preserve"> Inp!Q$173</f>
        <v>11.6767362599286</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428.88680116824401</v>
      </c>
      <c r="N662" s="197">
        <f t="shared" si="423"/>
        <v>425.44746793005447</v>
      </c>
      <c r="O662" s="197">
        <f t="shared" si="423"/>
        <v>424.18021167123669</v>
      </c>
      <c r="P662" s="197">
        <f t="shared" si="423"/>
        <v>417.34055007450741</v>
      </c>
      <c r="Q662" s="197">
        <f t="shared" si="423"/>
        <v>404.84419207409593</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9.4551809640022046</v>
      </c>
      <c r="N663" s="224">
        <f t="shared" si="424"/>
        <v>10.395743387599023</v>
      </c>
      <c r="O663" s="224">
        <f t="shared" si="424"/>
        <v>10.726866907657845</v>
      </c>
      <c r="P663" s="224">
        <f t="shared" si="424"/>
        <v>10.55826158848668</v>
      </c>
      <c r="Q663" s="224">
        <f t="shared" si="424"/>
        <v>10.127459063350459</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438.34198213224619</v>
      </c>
      <c r="N665" s="8">
        <f t="shared" si="426"/>
        <v>435.84321131765347</v>
      </c>
      <c r="O665" s="8">
        <f t="shared" si="426"/>
        <v>434.90707857889453</v>
      </c>
      <c r="P665" s="8">
        <f t="shared" si="426"/>
        <v>427.89881166299409</v>
      </c>
      <c r="Q665" s="8">
        <f t="shared" si="426"/>
        <v>414.97165113744637</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438.34198213224533</v>
      </c>
      <c r="N667" s="84">
        <f t="shared" si="427"/>
        <v>435.84321131765392</v>
      </c>
      <c r="O667" s="84">
        <f t="shared" si="427"/>
        <v>434.90707857889475</v>
      </c>
      <c r="P667" s="84">
        <f t="shared" si="427"/>
        <v>427.89881166299404</v>
      </c>
      <c r="Q667" s="84">
        <f t="shared" si="427"/>
        <v>414.97165113744722</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438.34198213224619</v>
      </c>
      <c r="N668" s="197">
        <f t="shared" si="428"/>
        <v>435.84321131765347</v>
      </c>
      <c r="O668" s="197">
        <f t="shared" si="428"/>
        <v>434.90707857889453</v>
      </c>
      <c r="P668" s="197">
        <f t="shared" si="428"/>
        <v>427.89881166299409</v>
      </c>
      <c r="Q668" s="197">
        <f t="shared" si="428"/>
        <v>414.97165113744637</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433.97427889570605</v>
      </c>
      <c r="N672" s="84">
        <f t="shared" si="430"/>
        <v>432.98248196551009</v>
      </c>
      <c r="O672" s="84">
        <f t="shared" si="430"/>
        <v>426.10470162607271</v>
      </c>
      <c r="P672" s="84">
        <f t="shared" si="430"/>
        <v>413.34592010765203</v>
      </c>
      <c r="Q672" s="84">
        <f t="shared" si="430"/>
        <v>401.24160799373192</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433.97427889570702</v>
      </c>
      <c r="N673" s="182">
        <f xml:space="preserve"> Inp!N$174</f>
        <v>432.98248196550901</v>
      </c>
      <c r="O673" s="182">
        <f xml:space="preserve"> Inp!O$174</f>
        <v>426.10470162607299</v>
      </c>
      <c r="P673" s="182">
        <f xml:space="preserve"> Inp!P$174</f>
        <v>413.345920107653</v>
      </c>
      <c r="Q673" s="182">
        <f xml:space="preserve"> Inp!Q$174</f>
        <v>401.24160799373101</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436.15813051397572</v>
      </c>
      <c r="N682" s="84">
        <f t="shared" si="433"/>
        <v>434.41284664158201</v>
      </c>
      <c r="O682" s="84">
        <f t="shared" si="433"/>
        <v>430.5058901024837</v>
      </c>
      <c r="P682" s="84">
        <f t="shared" si="433"/>
        <v>420.62236588532301</v>
      </c>
      <c r="Q682" s="84">
        <f t="shared" si="433"/>
        <v>408.10662956558957</v>
      </c>
    </row>
    <row r="683" spans="1:17" hidden="1" outlineLevel="2">
      <c r="B683" s="270"/>
      <c r="E683" s="84" t="s">
        <v>725</v>
      </c>
      <c r="G683" s="70" t="s">
        <v>170</v>
      </c>
      <c r="J683" s="84">
        <f t="shared" ref="J683:Q683" si="434" xml:space="preserve"> J681 * J682</f>
        <v>0</v>
      </c>
      <c r="K683" s="84">
        <f t="shared" si="434"/>
        <v>0</v>
      </c>
      <c r="L683" s="84">
        <f t="shared" si="434"/>
        <v>0</v>
      </c>
      <c r="M683" s="84">
        <f t="shared" si="434"/>
        <v>174.46325220559029</v>
      </c>
      <c r="N683" s="84">
        <f t="shared" si="434"/>
        <v>173.76513865663281</v>
      </c>
      <c r="O683" s="84">
        <f t="shared" si="434"/>
        <v>172.20235604099349</v>
      </c>
      <c r="P683" s="84">
        <f t="shared" si="434"/>
        <v>168.2489463541292</v>
      </c>
      <c r="Q683" s="84">
        <f t="shared" si="434"/>
        <v>163.24265182623583</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436.15813051397572</v>
      </c>
      <c r="N688" s="84">
        <f t="shared" si="439"/>
        <v>434.41284664158201</v>
      </c>
      <c r="O688" s="84">
        <f t="shared" si="439"/>
        <v>430.5058901024837</v>
      </c>
      <c r="P688" s="84">
        <f t="shared" si="439"/>
        <v>420.62236588532301</v>
      </c>
      <c r="Q688" s="84">
        <f t="shared" si="439"/>
        <v>408.10662956558957</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237.77927401213907</v>
      </c>
      <c r="N867" s="84">
        <f t="shared" si="545"/>
        <v>235.37672171154873</v>
      </c>
      <c r="O867" s="84">
        <f t="shared" si="545"/>
        <v>235.1440827853643</v>
      </c>
      <c r="P867" s="84">
        <f t="shared" si="545"/>
        <v>238.38100705126672</v>
      </c>
      <c r="Q867" s="84">
        <f t="shared" si="545"/>
        <v>240.85601174386585</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1350.4286976561868</v>
      </c>
      <c r="N868" s="84">
        <f t="shared" si="546"/>
        <v>1337.0254124533919</v>
      </c>
      <c r="O868" s="84">
        <f t="shared" si="546"/>
        <v>1321.17547574538</v>
      </c>
      <c r="P868" s="84">
        <f t="shared" si="546"/>
        <v>1300.1792915181577</v>
      </c>
      <c r="Q868" s="84">
        <f t="shared" si="546"/>
        <v>1269.9442851930373</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2721.3091506985893</v>
      </c>
      <c r="N869" s="84">
        <f t="shared" si="547"/>
        <v>2687.0044496659975</v>
      </c>
      <c r="O869" s="84">
        <f t="shared" si="547"/>
        <v>2653.7468611600834</v>
      </c>
      <c r="P869" s="84">
        <f t="shared" si="547"/>
        <v>2649.0832746542737</v>
      </c>
      <c r="Q869" s="84">
        <f t="shared" si="547"/>
        <v>2664.8479828795439</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174.46325220559029</v>
      </c>
      <c r="N870" s="84">
        <f t="shared" si="548"/>
        <v>173.76513865663281</v>
      </c>
      <c r="O870" s="84">
        <f t="shared" si="548"/>
        <v>172.20235604099349</v>
      </c>
      <c r="P870" s="84">
        <f t="shared" si="548"/>
        <v>168.2489463541292</v>
      </c>
      <c r="Q870" s="84">
        <f t="shared" si="548"/>
        <v>163.24265182623583</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4483.9803745725048</v>
      </c>
      <c r="N872" s="212">
        <f t="shared" ref="N872" si="554" xml:space="preserve"> SUM(N867:N871)</f>
        <v>4433.1717224875711</v>
      </c>
      <c r="O872" s="212">
        <f t="shared" ref="O872" si="555" xml:space="preserve"> SUM(O867:O871)</f>
        <v>4382.2687757318208</v>
      </c>
      <c r="P872" s="212">
        <f t="shared" ref="P872" si="556" xml:space="preserve"> SUM(P867:P871)</f>
        <v>4355.8925195778284</v>
      </c>
      <c r="Q872" s="212">
        <f t="shared" ref="Q872" si="557" xml:space="preserve"> SUM(Q867:Q871)</f>
        <v>4338.8909316426825</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3.xml><?xml version="1.0" encoding="utf-8"?>
<ds:datastoreItem xmlns:ds="http://schemas.openxmlformats.org/officeDocument/2006/customXml" ds:itemID="{32867784-49BF-4239-9263-C42E37521AE4}">
  <ds:schemaRefs>
    <ds:schemaRef ds:uri="http://schemas.microsoft.com/sharepoint/v3/contenttype/forms"/>
  </ds:schemaRefs>
</ds:datastoreItem>
</file>

<file path=customXml/itemProps4.xml><?xml version="1.0" encoding="utf-8"?>
<ds:datastoreItem xmlns:ds="http://schemas.openxmlformats.org/officeDocument/2006/customXml" ds:itemID="{9DBA9BE3-9CE7-445F-BEC8-71A89C218E8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